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4_下水道課\01_庶務経理G\経営比較分析表\提出・報告資料\R2年度\"/>
    </mc:Choice>
  </mc:AlternateContent>
  <workbookProtection workbookAlgorithmName="SHA-512" workbookHashValue="zM2zxcsO7FN3JHu3vYw2h37xqGodSOcqIfFUjDIXL8fjOWB0ByThIlpB+FPLktg2A9SqrhdF8bzonRX72z+Uyg==" workbookSaltValue="5cvDlprGYvMUyte1Mto+8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P8" i="4"/>
  <c r="I8" i="4"/>
  <c r="B8"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<sst xmlns="http://schemas.openxmlformats.org/spreadsheetml/2006/main" count="236" uniqueCount="117">
  <si>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</si>
  <si>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</si>
  <si>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</si>
  <si>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</si>
  <si>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</si>
  <si>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</si>
  <si>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</si>
  <si>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</si>
  <si>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</si>
  <si>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</si>
  <si>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</si>
  <si>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</si>
  <si>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</si>
  <si>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</si>
  <si>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</si>
  <si>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</si>
  <si>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</si>
  <si>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</si>
  <si>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</si>
  <si>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</si>
  <si>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</si>
  <si>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</si>
  <si>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</si>
  <si>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</si>
  <si>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</si>
  <si>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</si>
  <si>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</si>
  <si>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</si>
  <si>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</si>
  <si>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</si>
  <si>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</si>
  <si>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</si>
  <si>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</si>
  <si>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</si>
  <si>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</si>
  <si>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</si>
  <si>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</si>
  <si>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</si>
  <si>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</si>
  <si>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</si>
  <si>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</si>
  <si>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</si>
  <si>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</si>
  <si>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</si>
  <si>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</si>
  <si>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</si>
  <si>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</si>
  <si>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</si>
  <si>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</si>
  <si>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</si>
  <si>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</si>
  <si>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</si>
  <si>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</si>
  <si>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</si>
  <si>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</si>
  <si>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</si>
  <si>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</si>
  <si>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</si>
  <si>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</si>
  <si>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</si>
  <si>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</si>
  <si>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</si>
  <si>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</si>
  <si>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</si>
  <si>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</si>
  <si>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</si>
  <si>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</si>
  <si>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</si>
  <si>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</si>
  <si>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</si>
  <si>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</si>
  <si>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</si>
  <si>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</si>
  <si>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</si>
  <si>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</si>
  <si>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</si>
  <si>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</si>
  <si>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</si>
  <si>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</si>
  <si>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</si>
  <si>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</si>
  <si>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</si>
  <si>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</si>
  <si>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</si>
  <si>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</si>
  <si>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</si>
  <si>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</si>
  <si>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</si>
  <si>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</si>
  <si>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</si>
  <si>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</si>
  <si>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</si>
  <si>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</si>
  <si>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</si>
  <si>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</si>
  <si>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</si>
  <si>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富士見市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</si>
  <si>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</si>
  <si>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</si>
  <si>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</si>
  <si>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</si>
  <si>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</si>
  <si>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</si>
  <si>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</si>
  <si>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</si>
  <si>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</si>
  <si>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</si>
  <si>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</si>
  <si>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</si>
  <si>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</si>
  <si>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</si>
  <si>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</si>
  <si>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</si>
  <si>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</si>
  <si>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有形固定資産のうち償却対象資産の減価償却がどの程度進んでいるかを表す指標である。当市は類似団体との比較で平均値を上回っていることから、下水管の老朽化が進んでいることがわかる。特定環境保全公共下水道事業については、昭和55年度から着手されており、一部の資産については下水管の法定耐用年数（50年）が近づいている。今後は更新計画を策定のうえ、計画的かつ適正な改築更新を実施していく必要があ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3" eb="25">
      <t>ショウキャク</t>
    </rPh>
    <rPh sb="25" eb="27">
      <t>タイショウ</t>
    </rPh>
    <rPh sb="27" eb="29">
      <t>シサン</t>
    </rPh>
    <rPh sb="30" eb="32">
      <t>ゲンカ</t>
    </rPh>
    <rPh sb="32" eb="34">
      <t>ショウキャク</t>
    </rPh>
    <rPh sb="37" eb="39">
      <t>テイド</t>
    </rPh>
    <rPh sb="39" eb="40">
      <t>スス</t>
    </rPh>
    <rPh sb="46" eb="47">
      <t>アラワ</t>
    </rPh>
    <rPh sb="48" eb="50">
      <t>シヒョウ</t>
    </rPh>
    <rPh sb="54" eb="56">
      <t>トウシ</t>
    </rPh>
    <rPh sb="57" eb="59">
      <t>ルイジ</t>
    </rPh>
    <rPh sb="59" eb="61">
      <t>ダンタイ</t>
    </rPh>
    <rPh sb="63" eb="65">
      <t>ヒカク</t>
    </rPh>
    <rPh sb="66" eb="69">
      <t>ヘイキンチ</t>
    </rPh>
    <rPh sb="70" eb="72">
      <t>ウワマワ</t>
    </rPh>
    <rPh sb="81" eb="84">
      <t>ゲスイカン</t>
    </rPh>
    <rPh sb="85" eb="88">
      <t>ロウキュウカ</t>
    </rPh>
    <rPh sb="89" eb="90">
      <t>スス</t>
    </rPh>
    <rPh sb="101" eb="103">
      <t>トクテイ</t>
    </rPh>
    <rPh sb="103" eb="105">
      <t>カンキョウ</t>
    </rPh>
    <rPh sb="105" eb="107">
      <t>ホゼン</t>
    </rPh>
    <rPh sb="107" eb="109">
      <t>コウキョウ</t>
    </rPh>
    <rPh sb="109" eb="112">
      <t>ゲスイドウ</t>
    </rPh>
    <rPh sb="112" eb="114">
      <t>ジギョウ</t>
    </rPh>
    <rPh sb="128" eb="130">
      <t>チャクシュ</t>
    </rPh>
    <rPh sb="136" eb="138">
      <t>イチブ</t>
    </rPh>
    <rPh sb="139" eb="141">
      <t>シサン</t>
    </rPh>
    <rPh sb="146" eb="149">
      <t>ゲスイカン</t>
    </rPh>
    <rPh sb="159" eb="160">
      <t>ネン</t>
    </rPh>
    <rPh sb="169" eb="171">
      <t>コンゴ</t>
    </rPh>
    <rPh sb="172" eb="174">
      <t>コウシン</t>
    </rPh>
    <rPh sb="174" eb="176">
      <t>ケイカク</t>
    </rPh>
    <rPh sb="177" eb="179">
      <t>サクテイ</t>
    </rPh>
    <rPh sb="183" eb="186">
      <t>ケイカクテキ</t>
    </rPh>
    <rPh sb="188" eb="190">
      <t>テキセイ</t>
    </rPh>
    <rPh sb="191" eb="193">
      <t>カイチク</t>
    </rPh>
    <rPh sb="193" eb="195">
      <t>コウシン</t>
    </rPh>
    <rPh sb="196" eb="198">
      <t>ジッシ</t>
    </rPh>
    <rPh sb="202" eb="204">
      <t>ヒツヨウ</t>
    </rPh>
    <phoneticPr fontId="16"/>
  </si>
  <si>
    <t>①経常収支比率
　経常収支比率は、下水道使用料等の収益で維持管理費や支払利息等の費用をどの程度賄えているかを表す指標である。令和元年度は171.61%となり、単年度収支が黒字であることを示しているものの、この収益の中には営業助成のための一般会計補助金が含まれていることに留意する必要がある。
③流動比率
　流動比率は、債務に対する短期的な支払能力を表す指標である。令和元年度は100％を超えたものの、流動資産全体のうち約4割が前払金であるため、この指標が負債（主に企業債）に対する資金力を明確に現しているわけではないことに留意する必要がある。
④企業債残高対事業規模比率
　南畑地域を中心に下水道整備を重点的に進めていることから、他団体との比較で企業債残高が大きい。平均値との乖離の原因は、整備箇所区域の人口密度の小さいことに由来しており、将来の更新需要を見据え、適切な投資量を検討する必要がある。
⑤経費回収率
　経費回収率は、使用料で回収すべき経費をどの程度使用料で賄えているかを表す指標である。特定環境保全公共下水道の対象区域は人口密度が小さく、使用料収入だけで経費全般（主に資本費）を賄うことは難しいものの、水洗化率の向上等による下水道使用料の増収と、不明水の削減等よる維持管理費の削減に力を入れていく必要がある。
⑥汚水処理原価
　汚水処理原価は、有収水量1㎥あたりの汚水処理に要した費用を表している。当市では、汚水処理原価が150円/㎥を超過する費用相当額に対し一般会計から繰入れを行っているため、汚水処理原価が昨年度と同値になっている。繰入を加味しない汚水処理原価は262.70円/㎥であり、経営改善が求められる。
⑧水洗化率
　処理区域内人口のうち、実際に公共下水を利用している人口の割合を表す指標である。直近で下水工事を実施した地域では、未接続世帯が多いことが考えられるため、「⑤経費回収率」の向上と関連し、水洗化促進活動を推進することが必要である。</t>
    <rPh sb="1" eb="3">
      <t>ケイジョウ</t>
    </rPh>
    <rPh sb="3" eb="5">
      <t>シュウシ</t>
    </rPh>
    <rPh sb="5" eb="7">
      <t>ヒリツ</t>
    </rPh>
    <rPh sb="9" eb="11">
      <t>ケイジョウ</t>
    </rPh>
    <rPh sb="11" eb="13">
      <t>シュウシ</t>
    </rPh>
    <rPh sb="13" eb="15">
      <t>ヒリツ</t>
    </rPh>
    <rPh sb="17" eb="20">
      <t>ゲスイドウ</t>
    </rPh>
    <rPh sb="20" eb="23">
      <t>シヨウリョウ</t>
    </rPh>
    <rPh sb="23" eb="24">
      <t>トウ</t>
    </rPh>
    <rPh sb="25" eb="27">
      <t>シュウエキ</t>
    </rPh>
    <rPh sb="28" eb="30">
      <t>イジ</t>
    </rPh>
    <rPh sb="30" eb="32">
      <t>カンリ</t>
    </rPh>
    <rPh sb="32" eb="33">
      <t>ヒ</t>
    </rPh>
    <rPh sb="34" eb="36">
      <t>シハライ</t>
    </rPh>
    <rPh sb="36" eb="38">
      <t>リソク</t>
    </rPh>
    <rPh sb="38" eb="39">
      <t>トウ</t>
    </rPh>
    <rPh sb="40" eb="42">
      <t>ヒヨウ</t>
    </rPh>
    <rPh sb="45" eb="47">
      <t>テイド</t>
    </rPh>
    <rPh sb="47" eb="48">
      <t>マカナ</t>
    </rPh>
    <rPh sb="54" eb="55">
      <t>アラワ</t>
    </rPh>
    <rPh sb="56" eb="58">
      <t>シヒョウ</t>
    </rPh>
    <rPh sb="62" eb="64">
      <t>レイワ</t>
    </rPh>
    <rPh sb="64" eb="65">
      <t>ガン</t>
    </rPh>
    <rPh sb="65" eb="67">
      <t>ネンド</t>
    </rPh>
    <rPh sb="79" eb="82">
      <t>タンネンド</t>
    </rPh>
    <rPh sb="82" eb="84">
      <t>シュウシ</t>
    </rPh>
    <rPh sb="85" eb="87">
      <t>クロジ</t>
    </rPh>
    <rPh sb="93" eb="94">
      <t>シメ</t>
    </rPh>
    <rPh sb="104" eb="106">
      <t>シュウエキ</t>
    </rPh>
    <rPh sb="107" eb="108">
      <t>ナカ</t>
    </rPh>
    <rPh sb="110" eb="112">
      <t>エイギョウ</t>
    </rPh>
    <rPh sb="112" eb="114">
      <t>ジョセイ</t>
    </rPh>
    <rPh sb="118" eb="120">
      <t>イッパン</t>
    </rPh>
    <rPh sb="120" eb="122">
      <t>カイケイ</t>
    </rPh>
    <rPh sb="122" eb="125">
      <t>ホジョキン</t>
    </rPh>
    <rPh sb="126" eb="127">
      <t>フク</t>
    </rPh>
    <rPh sb="135" eb="137">
      <t>リュウイ</t>
    </rPh>
    <rPh sb="139" eb="141">
      <t>ヒツヨウ</t>
    </rPh>
    <rPh sb="147" eb="149">
      <t>リュウドウ</t>
    </rPh>
    <rPh sb="149" eb="151">
      <t>ヒリツ</t>
    </rPh>
    <rPh sb="153" eb="155">
      <t>リュウドウ</t>
    </rPh>
    <rPh sb="155" eb="157">
      <t>ヒリツ</t>
    </rPh>
    <rPh sb="159" eb="161">
      <t>サイム</t>
    </rPh>
    <rPh sb="162" eb="163">
      <t>タイ</t>
    </rPh>
    <rPh sb="165" eb="168">
      <t>タンキテキ</t>
    </rPh>
    <rPh sb="169" eb="171">
      <t>シハライ</t>
    </rPh>
    <rPh sb="171" eb="173">
      <t>ノウリョク</t>
    </rPh>
    <rPh sb="174" eb="175">
      <t>アラワ</t>
    </rPh>
    <rPh sb="176" eb="178">
      <t>シヒョウ</t>
    </rPh>
    <rPh sb="182" eb="184">
      <t>レイワ</t>
    </rPh>
    <rPh sb="184" eb="186">
      <t>ガンネン</t>
    </rPh>
    <rPh sb="186" eb="187">
      <t>ド</t>
    </rPh>
    <rPh sb="193" eb="194">
      <t>コ</t>
    </rPh>
    <rPh sb="200" eb="202">
      <t>リュウドウ</t>
    </rPh>
    <rPh sb="202" eb="204">
      <t>シサン</t>
    </rPh>
    <rPh sb="204" eb="206">
      <t>ゼンタイ</t>
    </rPh>
    <rPh sb="209" eb="210">
      <t>ヤク</t>
    </rPh>
    <rPh sb="211" eb="212">
      <t>ワリ</t>
    </rPh>
    <rPh sb="213" eb="216">
      <t>マエバライキン</t>
    </rPh>
    <rPh sb="224" eb="226">
      <t>シヒョウ</t>
    </rPh>
    <rPh sb="227" eb="229">
      <t>フサイ</t>
    </rPh>
    <rPh sb="230" eb="231">
      <t>オモ</t>
    </rPh>
    <rPh sb="232" eb="234">
      <t>キギョウ</t>
    </rPh>
    <rPh sb="234" eb="235">
      <t>サイ</t>
    </rPh>
    <rPh sb="237" eb="238">
      <t>タイ</t>
    </rPh>
    <rPh sb="240" eb="243">
      <t>シキンリョク</t>
    </rPh>
    <rPh sb="244" eb="246">
      <t>メイカク</t>
    </rPh>
    <rPh sb="247" eb="248">
      <t>アラワ</t>
    </rPh>
    <rPh sb="261" eb="263">
      <t>リュウイ</t>
    </rPh>
    <rPh sb="265" eb="267">
      <t>ヒツヨウ</t>
    </rPh>
    <rPh sb="273" eb="275">
      <t>キギョウ</t>
    </rPh>
    <rPh sb="275" eb="276">
      <t>サイ</t>
    </rPh>
    <rPh sb="276" eb="278">
      <t>ザンダカ</t>
    </rPh>
    <rPh sb="278" eb="279">
      <t>タイ</t>
    </rPh>
    <rPh sb="279" eb="281">
      <t>ジギョウ</t>
    </rPh>
    <rPh sb="281" eb="283">
      <t>キボ</t>
    </rPh>
    <rPh sb="283" eb="285">
      <t>ヒリツ</t>
    </rPh>
    <rPh sb="287" eb="289">
      <t>ナンバタ</t>
    </rPh>
    <rPh sb="289" eb="291">
      <t>チイキ</t>
    </rPh>
    <rPh sb="292" eb="294">
      <t>チュウシン</t>
    </rPh>
    <rPh sb="295" eb="298">
      <t>ゲスイドウ</t>
    </rPh>
    <rPh sb="298" eb="300">
      <t>セイビ</t>
    </rPh>
    <rPh sb="301" eb="304">
      <t>ジュウテンテキ</t>
    </rPh>
    <rPh sb="305" eb="306">
      <t>スス</t>
    </rPh>
    <rPh sb="315" eb="316">
      <t>タ</t>
    </rPh>
    <rPh sb="316" eb="318">
      <t>ダンタイ</t>
    </rPh>
    <rPh sb="320" eb="322">
      <t>ヒカク</t>
    </rPh>
    <rPh sb="323" eb="325">
      <t>キギョウ</t>
    </rPh>
    <rPh sb="325" eb="326">
      <t>サイ</t>
    </rPh>
    <rPh sb="326" eb="328">
      <t>ザンダカ</t>
    </rPh>
    <rPh sb="329" eb="330">
      <t>オオ</t>
    </rPh>
    <rPh sb="370" eb="372">
      <t>ショウライ</t>
    </rPh>
    <rPh sb="373" eb="375">
      <t>コウシン</t>
    </rPh>
    <rPh sb="375" eb="377">
      <t>ジュヨウ</t>
    </rPh>
    <rPh sb="378" eb="380">
      <t>ミス</t>
    </rPh>
    <rPh sb="382" eb="384">
      <t>テキセツ</t>
    </rPh>
    <rPh sb="385" eb="387">
      <t>トウシ</t>
    </rPh>
    <rPh sb="387" eb="388">
      <t>リョウ</t>
    </rPh>
    <rPh sb="389" eb="391">
      <t>ケントウ</t>
    </rPh>
    <rPh sb="393" eb="395">
      <t>ヒツヨウ</t>
    </rPh>
    <rPh sb="401" eb="403">
      <t>ケイヒ</t>
    </rPh>
    <rPh sb="403" eb="405">
      <t>カイシュウ</t>
    </rPh>
    <rPh sb="405" eb="406">
      <t>リツ</t>
    </rPh>
    <rPh sb="408" eb="410">
      <t>ケイヒ</t>
    </rPh>
    <rPh sb="410" eb="412">
      <t>カイシュウ</t>
    </rPh>
    <rPh sb="412" eb="413">
      <t>リツ</t>
    </rPh>
    <rPh sb="415" eb="418">
      <t>シヨウリョウ</t>
    </rPh>
    <rPh sb="419" eb="421">
      <t>カイシュウ</t>
    </rPh>
    <rPh sb="424" eb="426">
      <t>ケイヒ</t>
    </rPh>
    <rPh sb="429" eb="431">
      <t>テイド</t>
    </rPh>
    <rPh sb="431" eb="434">
      <t>シヨウリョウ</t>
    </rPh>
    <rPh sb="435" eb="436">
      <t>マカナ</t>
    </rPh>
    <rPh sb="442" eb="443">
      <t>アラワ</t>
    </rPh>
    <rPh sb="444" eb="446">
      <t>シヒョウ</t>
    </rPh>
    <rPh sb="450" eb="452">
      <t>トクテイ</t>
    </rPh>
    <rPh sb="452" eb="454">
      <t>カンキョウ</t>
    </rPh>
    <rPh sb="454" eb="456">
      <t>ホゼン</t>
    </rPh>
    <rPh sb="456" eb="458">
      <t>コウキョウ</t>
    </rPh>
    <rPh sb="458" eb="461">
      <t>ゲスイドウ</t>
    </rPh>
    <rPh sb="462" eb="464">
      <t>タイショウ</t>
    </rPh>
    <rPh sb="467" eb="469">
      <t>ジンコウ</t>
    </rPh>
    <rPh sb="469" eb="471">
      <t>ミツド</t>
    </rPh>
    <rPh sb="472" eb="473">
      <t>チイ</t>
    </rPh>
    <rPh sb="476" eb="479">
      <t>シヨウリョウ</t>
    </rPh>
    <rPh sb="479" eb="481">
      <t>シュウニュウ</t>
    </rPh>
    <rPh sb="484" eb="486">
      <t>ケイヒ</t>
    </rPh>
    <rPh sb="486" eb="488">
      <t>ゼンパン</t>
    </rPh>
    <rPh sb="489" eb="490">
      <t>オモ</t>
    </rPh>
    <rPh sb="491" eb="493">
      <t>シホン</t>
    </rPh>
    <rPh sb="493" eb="494">
      <t>ヒ</t>
    </rPh>
    <rPh sb="496" eb="497">
      <t>マカナ</t>
    </rPh>
    <rPh sb="501" eb="502">
      <t>ムズカ</t>
    </rPh>
    <rPh sb="508" eb="511">
      <t>スイセンカ</t>
    </rPh>
    <rPh sb="511" eb="512">
      <t>リツ</t>
    </rPh>
    <rPh sb="513" eb="515">
      <t>コウジョウ</t>
    </rPh>
    <rPh sb="515" eb="516">
      <t>トウ</t>
    </rPh>
    <rPh sb="519" eb="522">
      <t>ゲスイドウ</t>
    </rPh>
    <rPh sb="522" eb="525">
      <t>シヨウリョウ</t>
    </rPh>
    <rPh sb="526" eb="528">
      <t>ゾウシュウ</t>
    </rPh>
    <rPh sb="530" eb="532">
      <t>フメイ</t>
    </rPh>
    <rPh sb="532" eb="533">
      <t>スイ</t>
    </rPh>
    <rPh sb="534" eb="536">
      <t>サクゲン</t>
    </rPh>
    <rPh sb="536" eb="537">
      <t>トウ</t>
    </rPh>
    <rPh sb="539" eb="541">
      <t>イジ</t>
    </rPh>
    <rPh sb="541" eb="544">
      <t>カンリヒ</t>
    </rPh>
    <rPh sb="545" eb="547">
      <t>サクゲン</t>
    </rPh>
    <rPh sb="548" eb="549">
      <t>チカラ</t>
    </rPh>
    <rPh sb="550" eb="551">
      <t>イ</t>
    </rPh>
    <rPh sb="555" eb="557">
      <t>ヒツヨウ</t>
    </rPh>
    <rPh sb="563" eb="565">
      <t>オスイ</t>
    </rPh>
    <rPh sb="565" eb="567">
      <t>ショリ</t>
    </rPh>
    <rPh sb="567" eb="569">
      <t>ゲンカ</t>
    </rPh>
    <rPh sb="571" eb="573">
      <t>オスイ</t>
    </rPh>
    <rPh sb="573" eb="575">
      <t>ショリ</t>
    </rPh>
    <rPh sb="575" eb="577">
      <t>ゲンカ</t>
    </rPh>
    <rPh sb="579" eb="581">
      <t>ユウシュウ</t>
    </rPh>
    <rPh sb="581" eb="583">
      <t>スイリョウ</t>
    </rPh>
    <rPh sb="589" eb="591">
      <t>オスイ</t>
    </rPh>
    <rPh sb="591" eb="593">
      <t>ショリ</t>
    </rPh>
    <rPh sb="594" eb="595">
      <t>ヨウ</t>
    </rPh>
    <rPh sb="597" eb="599">
      <t>ヒヨウ</t>
    </rPh>
    <rPh sb="600" eb="601">
      <t>アラワ</t>
    </rPh>
    <rPh sb="675" eb="677">
      <t>クリイレ</t>
    </rPh>
    <rPh sb="678" eb="680">
      <t>カミ</t>
    </rPh>
    <rPh sb="683" eb="685">
      <t>オスイ</t>
    </rPh>
    <rPh sb="685" eb="687">
      <t>ショリ</t>
    </rPh>
    <rPh sb="687" eb="689">
      <t>ゲンカ</t>
    </rPh>
    <rPh sb="696" eb="697">
      <t>エン</t>
    </rPh>
    <rPh sb="703" eb="705">
      <t>ケイエイ</t>
    </rPh>
    <rPh sb="705" eb="707">
      <t>カイゼン</t>
    </rPh>
    <rPh sb="708" eb="709">
      <t>モト</t>
    </rPh>
    <rPh sb="716" eb="719">
      <t>スイセンカ</t>
    </rPh>
    <rPh sb="719" eb="720">
      <t>リツ</t>
    </rPh>
    <rPh sb="722" eb="724">
      <t>ショリ</t>
    </rPh>
    <rPh sb="724" eb="727">
      <t>クイキナイ</t>
    </rPh>
    <rPh sb="727" eb="729">
      <t>ジンコウ</t>
    </rPh>
    <rPh sb="733" eb="735">
      <t>ジッサイ</t>
    </rPh>
    <rPh sb="736" eb="738">
      <t>コウキョウ</t>
    </rPh>
    <rPh sb="738" eb="740">
      <t>ゲスイ</t>
    </rPh>
    <rPh sb="741" eb="743">
      <t>リヨウ</t>
    </rPh>
    <rPh sb="747" eb="749">
      <t>ジンコウ</t>
    </rPh>
    <rPh sb="750" eb="752">
      <t>ワリアイ</t>
    </rPh>
    <rPh sb="753" eb="754">
      <t>アラワ</t>
    </rPh>
    <rPh sb="755" eb="757">
      <t>シヒョウ</t>
    </rPh>
    <rPh sb="761" eb="763">
      <t>チョッキン</t>
    </rPh>
    <rPh sb="766" eb="768">
      <t>コウジ</t>
    </rPh>
    <rPh sb="769" eb="771">
      <t>ジッシ</t>
    </rPh>
    <rPh sb="773" eb="775">
      <t>チイキ</t>
    </rPh>
    <rPh sb="799" eb="801">
      <t>ケイヒ</t>
    </rPh>
    <rPh sb="801" eb="803">
      <t>カイシュウ</t>
    </rPh>
    <rPh sb="803" eb="804">
      <t>リツ</t>
    </rPh>
    <rPh sb="806" eb="808">
      <t>コウジョウ</t>
    </rPh>
    <rPh sb="809" eb="811">
      <t>カンレン</t>
    </rPh>
    <rPh sb="813" eb="816">
      <t>スイセンカ</t>
    </rPh>
    <rPh sb="828" eb="830">
      <t>ヒツヨウ</t>
    </rPh>
    <phoneticPr fontId="16"/>
  </si>
  <si>
    <t>　当市の経営状況を各指標から総合的に分析をすると、単年度収支で黒字を達成しつつも経費回収率は100%を下回っており、赤字額を一般会計の補助金で補っているという経営状態である。当市の特定環境保全公共下水道事業は公共下水道事業と比較すると、対象区域の人口密度が小さく、一世帯あたりの事業費が大きくなる傾向にあるため、経営の効率性を高めることで、採算性を改善していくことが求められる。しかし、近年は台風等に伴う不明水の発生により汚水処理費が増加しているのに対して、人口減少や節水等による収入の低下が懸念される。加えて、耐用年数を経過する下水管の改築更新需要の高まりによって、経営環境はより厳しさを増していくだろうと認識している。そのため、将来を見据えた中長期的な更新計画、また、投資財源を確保するための経営戦略を策定することが急務である。
　以上の点を踏まえ、当市はストックマネジメントの策定に着手している最中である。供用開始し経年劣化が進む下水管やポンプ場の修繕、改築更新のスケジュール策定や投資額を推計し、その計画に沿うように更新事業に着手する。同時に、経営戦略の策定にも着手中であり、将来の収支予測をシミュレーションし、収支の悪化による更新事業の停滞を引き起こさないよう経営基盤の強化を図っていく。</t>
    <rPh sb="1" eb="3">
      <t>トウシ</t>
    </rPh>
    <rPh sb="4" eb="6">
      <t>ケイエイ</t>
    </rPh>
    <rPh sb="6" eb="8">
      <t>ジョウキョウ</t>
    </rPh>
    <rPh sb="9" eb="12">
      <t>カクシヒョウ</t>
    </rPh>
    <rPh sb="14" eb="17">
      <t>ソウゴウテキ</t>
    </rPh>
    <rPh sb="18" eb="20">
      <t>ブンセキ</t>
    </rPh>
    <rPh sb="25" eb="28">
      <t>タンネンド</t>
    </rPh>
    <rPh sb="28" eb="30">
      <t>シュウシ</t>
    </rPh>
    <rPh sb="31" eb="33">
      <t>クロジ</t>
    </rPh>
    <rPh sb="34" eb="36">
      <t>タッセイ</t>
    </rPh>
    <rPh sb="40" eb="42">
      <t>ケイヒ</t>
    </rPh>
    <rPh sb="42" eb="44">
      <t>カイシュウ</t>
    </rPh>
    <rPh sb="44" eb="45">
      <t>リツ</t>
    </rPh>
    <rPh sb="51" eb="53">
      <t>シタマワ</t>
    </rPh>
    <rPh sb="58" eb="61">
      <t>アカジガク</t>
    </rPh>
    <rPh sb="62" eb="64">
      <t>イッパン</t>
    </rPh>
    <rPh sb="64" eb="66">
      <t>カイケイ</t>
    </rPh>
    <rPh sb="67" eb="70">
      <t>ホジョキン</t>
    </rPh>
    <rPh sb="71" eb="72">
      <t>オギナ</t>
    </rPh>
    <rPh sb="79" eb="81">
      <t>ケイエイ</t>
    </rPh>
    <rPh sb="81" eb="83">
      <t>ジョウタイ</t>
    </rPh>
    <rPh sb="87" eb="89">
      <t>トウシ</t>
    </rPh>
    <rPh sb="90" eb="101">
      <t>トクテイカンキョウホゼンコウキョウゲスイドウ</t>
    </rPh>
    <rPh sb="101" eb="103">
      <t>ジギョウ</t>
    </rPh>
    <rPh sb="104" eb="106">
      <t>コウキョウ</t>
    </rPh>
    <rPh sb="106" eb="109">
      <t>ゲスイドウ</t>
    </rPh>
    <rPh sb="109" eb="111">
      <t>ジギョウ</t>
    </rPh>
    <rPh sb="112" eb="114">
      <t>ヒカク</t>
    </rPh>
    <rPh sb="118" eb="120">
      <t>タイショウ</t>
    </rPh>
    <rPh sb="120" eb="122">
      <t>クイキ</t>
    </rPh>
    <rPh sb="123" eb="125">
      <t>ジンコウ</t>
    </rPh>
    <rPh sb="125" eb="127">
      <t>ミツド</t>
    </rPh>
    <rPh sb="128" eb="129">
      <t>チイ</t>
    </rPh>
    <rPh sb="132" eb="133">
      <t>ヒト</t>
    </rPh>
    <rPh sb="133" eb="135">
      <t>セタイ</t>
    </rPh>
    <rPh sb="139" eb="141">
      <t>ジギョウ</t>
    </rPh>
    <rPh sb="141" eb="142">
      <t>ヒ</t>
    </rPh>
    <rPh sb="143" eb="144">
      <t>オオ</t>
    </rPh>
    <rPh sb="148" eb="150">
      <t>ケイコウ</t>
    </rPh>
    <rPh sb="156" eb="158">
      <t>ケイエイ</t>
    </rPh>
    <rPh sb="159" eb="162">
      <t>コウリツセイ</t>
    </rPh>
    <rPh sb="163" eb="164">
      <t>タカ</t>
    </rPh>
    <rPh sb="170" eb="173">
      <t>サイサンセイ</t>
    </rPh>
    <rPh sb="174" eb="176">
      <t>カイゼン</t>
    </rPh>
    <rPh sb="183" eb="184">
      <t>モト</t>
    </rPh>
    <rPh sb="193" eb="195">
      <t>キンネン</t>
    </rPh>
    <rPh sb="196" eb="198">
      <t>タイフウ</t>
    </rPh>
    <rPh sb="198" eb="199">
      <t>トウ</t>
    </rPh>
    <rPh sb="200" eb="201">
      <t>トモナ</t>
    </rPh>
    <rPh sb="202" eb="204">
      <t>フメイ</t>
    </rPh>
    <rPh sb="204" eb="205">
      <t>スイ</t>
    </rPh>
    <rPh sb="206" eb="208">
      <t>ハッセイ</t>
    </rPh>
    <rPh sb="211" eb="213">
      <t>オスイ</t>
    </rPh>
    <rPh sb="213" eb="215">
      <t>ショリ</t>
    </rPh>
    <rPh sb="215" eb="216">
      <t>ヒ</t>
    </rPh>
    <rPh sb="217" eb="219">
      <t>ゾウカ</t>
    </rPh>
    <rPh sb="225" eb="226">
      <t>タイ</t>
    </rPh>
    <rPh sb="229" eb="231">
      <t>ジンコウ</t>
    </rPh>
    <rPh sb="231" eb="233">
      <t>ゲンショウ</t>
    </rPh>
    <rPh sb="234" eb="236">
      <t>セッスイ</t>
    </rPh>
    <rPh sb="236" eb="237">
      <t>トウ</t>
    </rPh>
    <rPh sb="240" eb="242">
      <t>シュウニュウ</t>
    </rPh>
    <rPh sb="243" eb="245">
      <t>テイカ</t>
    </rPh>
    <rPh sb="246" eb="248">
      <t>ケネン</t>
    </rPh>
    <rPh sb="252" eb="253">
      <t>クワ</t>
    </rPh>
    <rPh sb="256" eb="258">
      <t>タイヨウ</t>
    </rPh>
    <rPh sb="258" eb="260">
      <t>ネンスウ</t>
    </rPh>
    <rPh sb="261" eb="263">
      <t>ケイカ</t>
    </rPh>
    <rPh sb="267" eb="268">
      <t>カン</t>
    </rPh>
    <rPh sb="269" eb="271">
      <t>カイチク</t>
    </rPh>
    <rPh sb="271" eb="273">
      <t>コウシン</t>
    </rPh>
    <rPh sb="273" eb="275">
      <t>ジュヨウ</t>
    </rPh>
    <rPh sb="276" eb="277">
      <t>タカ</t>
    </rPh>
    <rPh sb="284" eb="286">
      <t>ケイエイ</t>
    </rPh>
    <rPh sb="286" eb="288">
      <t>カンキョウ</t>
    </rPh>
    <rPh sb="291" eb="292">
      <t>キビ</t>
    </rPh>
    <rPh sb="295" eb="296">
      <t>マ</t>
    </rPh>
    <rPh sb="304" eb="306">
      <t>ニンシキ</t>
    </rPh>
    <rPh sb="316" eb="318">
      <t>ショウライ</t>
    </rPh>
    <rPh sb="319" eb="321">
      <t>ミス</t>
    </rPh>
    <rPh sb="323" eb="327">
      <t>チュウチョウキテキ</t>
    </rPh>
    <rPh sb="328" eb="330">
      <t>コウシン</t>
    </rPh>
    <rPh sb="330" eb="332">
      <t>ケイカク</t>
    </rPh>
    <rPh sb="336" eb="338">
      <t>トウシ</t>
    </rPh>
    <rPh sb="338" eb="340">
      <t>ザイゲン</t>
    </rPh>
    <rPh sb="341" eb="343">
      <t>カクホ</t>
    </rPh>
    <rPh sb="348" eb="350">
      <t>ケイエイ</t>
    </rPh>
    <rPh sb="350" eb="352">
      <t>センリャク</t>
    </rPh>
    <rPh sb="353" eb="355">
      <t>サクテイ</t>
    </rPh>
    <rPh sb="360" eb="362">
      <t>キュウム</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</si>
</sst>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BE-4CD9-8EF4-376AAFD6F5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0.06</c:v>
                </c:pt>
                <c:pt idx="4">
                  <c:v>0.04</c:v>
                </c:pt>
              </c:numCache>
            </c:numRef>
          </c:val>
          <c:smooth val="0"/>
          <c:extLst>
            <c:ext xmlns:c16="http://schemas.microsoft.com/office/drawing/2014/chart" uri="{C3380CC4-5D6E-409C-BE32-E72D297353CC}">
              <c16:uniqueId val="{00000001-C3BE-4CD9-8EF4-376AAFD6F5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0D-4220-A31E-17E0522F0A9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46.17</c:v>
                </c:pt>
                <c:pt idx="4">
                  <c:v>45.68</c:v>
                </c:pt>
              </c:numCache>
            </c:numRef>
          </c:val>
          <c:smooth val="0"/>
          <c:extLst>
            <c:ext xmlns:c16="http://schemas.microsoft.com/office/drawing/2014/chart" uri="{C3380CC4-5D6E-409C-BE32-E72D297353CC}">
              <c16:uniqueId val="{00000001-B70D-4220-A31E-17E0522F0A9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82.81</c:v>
                </c:pt>
                <c:pt idx="1">
                  <c:v>81.39</c:v>
                </c:pt>
                <c:pt idx="2">
                  <c:v>76.989999999999995</c:v>
                </c:pt>
                <c:pt idx="3">
                  <c:v>91.84</c:v>
                </c:pt>
                <c:pt idx="4">
                  <c:v>93.35</c:v>
                </c:pt>
              </c:numCache>
            </c:numRef>
          </c:val>
          <c:extLst>
            <c:ext xmlns:c16="http://schemas.microsoft.com/office/drawing/2014/chart" uri="{C3380CC4-5D6E-409C-BE32-E72D297353CC}">
              <c16:uniqueId val="{00000000-C215-43B6-95AA-AFC863C168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87.84</c:v>
                </c:pt>
                <c:pt idx="4">
                  <c:v>87.96</c:v>
                </c:pt>
              </c:numCache>
            </c:numRef>
          </c:val>
          <c:smooth val="0"/>
          <c:extLst>
            <c:ext xmlns:c16="http://schemas.microsoft.com/office/drawing/2014/chart" uri="{C3380CC4-5D6E-409C-BE32-E72D297353CC}">
              <c16:uniqueId val="{00000001-C215-43B6-95AA-AFC863C168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128.41999999999999</c:v>
                </c:pt>
                <c:pt idx="1">
                  <c:v>134.24</c:v>
                </c:pt>
                <c:pt idx="2">
                  <c:v>131.16</c:v>
                </c:pt>
                <c:pt idx="3">
                  <c:v>107.61</c:v>
                </c:pt>
                <c:pt idx="4">
                  <c:v>171.66</c:v>
                </c:pt>
              </c:numCache>
            </c:numRef>
          </c:val>
          <c:extLst>
            <c:ext xmlns:c16="http://schemas.microsoft.com/office/drawing/2014/chart" uri="{C3380CC4-5D6E-409C-BE32-E72D297353CC}">
              <c16:uniqueId val="{00000000-AB92-4716-9133-C87C8DF476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102.95</c:v>
                </c:pt>
                <c:pt idx="4">
                  <c:v>103.34</c:v>
                </c:pt>
              </c:numCache>
            </c:numRef>
          </c:val>
          <c:smooth val="0"/>
          <c:extLst>
            <c:ext xmlns:c16="http://schemas.microsoft.com/office/drawing/2014/chart" uri="{C3380CC4-5D6E-409C-BE32-E72D297353CC}">
              <c16:uniqueId val="{00000001-AB92-4716-9133-C87C8DF476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23.23</c:v>
                </c:pt>
                <c:pt idx="1">
                  <c:v>30.03</c:v>
                </c:pt>
                <c:pt idx="2">
                  <c:v>30.65</c:v>
                </c:pt>
                <c:pt idx="3">
                  <c:v>31.41</c:v>
                </c:pt>
                <c:pt idx="4">
                  <c:v>32.65</c:v>
                </c:pt>
              </c:numCache>
            </c:numRef>
          </c:val>
          <c:extLst>
            <c:ext xmlns:c16="http://schemas.microsoft.com/office/drawing/2014/chart" uri="{C3380CC4-5D6E-409C-BE32-E72D297353CC}">
              <c16:uniqueId val="{00000000-19FE-4933-8CB2-83507509EB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26.56</c:v>
                </c:pt>
                <c:pt idx="4">
                  <c:v>27.82</c:v>
                </c:pt>
              </c:numCache>
            </c:numRef>
          </c:val>
          <c:smooth val="0"/>
          <c:extLst>
            <c:ext xmlns:c16="http://schemas.microsoft.com/office/drawing/2014/chart" uri="{C3380CC4-5D6E-409C-BE32-E72D297353CC}">
              <c16:uniqueId val="{00000001-19FE-4933-8CB2-83507509EB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DD-4CE8-81FD-339BB9EFD9D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c:v>0</c:v>
                </c:pt>
                <c:pt idx="4">
                  <c:v>0</c:v>
                </c:pt>
              </c:numCache>
            </c:numRef>
          </c:val>
          <c:smooth val="0"/>
          <c:extLst>
            <c:ext xmlns:c16="http://schemas.microsoft.com/office/drawing/2014/chart" uri="{C3380CC4-5D6E-409C-BE32-E72D297353CC}">
              <c16:uniqueId val="{00000001-3FDD-4CE8-81FD-339BB9EFD9D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15-40F2-8766-CD1BCED272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27.02</c:v>
                </c:pt>
                <c:pt idx="4">
                  <c:v>29.74</c:v>
                </c:pt>
              </c:numCache>
            </c:numRef>
          </c:val>
          <c:smooth val="0"/>
          <c:extLst>
            <c:ext xmlns:c16="http://schemas.microsoft.com/office/drawing/2014/chart" uri="{C3380CC4-5D6E-409C-BE32-E72D297353CC}">
              <c16:uniqueId val="{00000001-0915-40F2-8766-CD1BCED272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79.66</c:v>
                </c:pt>
                <c:pt idx="1">
                  <c:v>69.180000000000007</c:v>
                </c:pt>
                <c:pt idx="2">
                  <c:v>60.97</c:v>
                </c:pt>
                <c:pt idx="3">
                  <c:v>42.26</c:v>
                </c:pt>
                <c:pt idx="4">
                  <c:v>244.66</c:v>
                </c:pt>
              </c:numCache>
            </c:numRef>
          </c:val>
          <c:extLst>
            <c:ext xmlns:c16="http://schemas.microsoft.com/office/drawing/2014/chart" uri="{C3380CC4-5D6E-409C-BE32-E72D297353CC}">
              <c16:uniqueId val="{00000000-399B-4490-BF39-14F856E16BE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60.67</c:v>
                </c:pt>
                <c:pt idx="4">
                  <c:v>53.44</c:v>
                </c:pt>
              </c:numCache>
            </c:numRef>
          </c:val>
          <c:smooth val="0"/>
          <c:extLst>
            <c:ext xmlns:c16="http://schemas.microsoft.com/office/drawing/2014/chart" uri="{C3380CC4-5D6E-409C-BE32-E72D297353CC}">
              <c16:uniqueId val="{00000001-399B-4490-BF39-14F856E16BE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4553.29</c:v>
                </c:pt>
                <c:pt idx="1">
                  <c:v>4076.15</c:v>
                </c:pt>
                <c:pt idx="2">
                  <c:v>3941.53</c:v>
                </c:pt>
                <c:pt idx="3">
                  <c:v>4239.8999999999996</c:v>
                </c:pt>
                <c:pt idx="4">
                  <c:v>4367.88</c:v>
                </c:pt>
              </c:numCache>
            </c:numRef>
          </c:val>
          <c:extLst>
            <c:ext xmlns:c16="http://schemas.microsoft.com/office/drawing/2014/chart" uri="{C3380CC4-5D6E-409C-BE32-E72D297353CC}">
              <c16:uniqueId val="{00000000-E077-4A6A-96FB-85E9A6F6C02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1252.71</c:v>
                </c:pt>
                <c:pt idx="4">
                  <c:v>1267.3900000000001</c:v>
                </c:pt>
              </c:numCache>
            </c:numRef>
          </c:val>
          <c:smooth val="0"/>
          <c:extLst>
            <c:ext xmlns:c16="http://schemas.microsoft.com/office/drawing/2014/chart" uri="{C3380CC4-5D6E-409C-BE32-E72D297353CC}">
              <c16:uniqueId val="{00000001-E077-4A6A-96FB-85E9A6F6C02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54.61</c:v>
                </c:pt>
                <c:pt idx="1">
                  <c:v>70.89</c:v>
                </c:pt>
                <c:pt idx="2">
                  <c:v>70.7</c:v>
                </c:pt>
                <c:pt idx="3">
                  <c:v>69.44</c:v>
                </c:pt>
                <c:pt idx="4">
                  <c:v>69.010000000000005</c:v>
                </c:pt>
              </c:numCache>
            </c:numRef>
          </c:val>
          <c:extLst>
            <c:ext xmlns:c16="http://schemas.microsoft.com/office/drawing/2014/chart" uri="{C3380CC4-5D6E-409C-BE32-E72D297353CC}">
              <c16:uniqueId val="{00000000-F101-4FA4-AEAA-3D0659441A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87.03</c:v>
                </c:pt>
                <c:pt idx="4">
                  <c:v>84.3</c:v>
                </c:pt>
              </c:numCache>
            </c:numRef>
          </c:val>
          <c:smooth val="0"/>
          <c:extLst>
            <c:ext xmlns:c16="http://schemas.microsoft.com/office/drawing/2014/chart" uri="{C3380CC4-5D6E-409C-BE32-E72D297353CC}">
              <c16:uniqueId val="{00000001-F101-4FA4-AEAA-3D0659441A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169.31</c:v>
                </c:pt>
                <c:pt idx="1">
                  <c:v>150</c:v>
                </c:pt>
                <c:pt idx="2">
                  <c:v>150</c:v>
                </c:pt>
                <c:pt idx="3">
                  <c:v>150</c:v>
                </c:pt>
                <c:pt idx="4">
                  <c:v>150</c:v>
                </c:pt>
              </c:numCache>
            </c:numRef>
          </c:val>
          <c:extLst>
            <c:ext xmlns:c16="http://schemas.microsoft.com/office/drawing/2014/chart" uri="{C3380CC4-5D6E-409C-BE32-E72D297353CC}">
              <c16:uniqueId val="{00000000-A51D-4471-B1B5-BCE42405E38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177.02</c:v>
                </c:pt>
                <c:pt idx="4">
                  <c:v>185.47</c:v>
                </c:pt>
              </c:numCache>
            </c:numRef>
          </c:val>
          <c:smooth val="0"/>
          <c:extLst>
            <c:ext xmlns:c16="http://schemas.microsoft.com/office/drawing/2014/chart" uri="{C3380CC4-5D6E-409C-BE32-E72D297353CC}">
              <c16:uniqueId val="{00000001-A51D-4471-B1B5-BCE42405E38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9" zoomScaleNormal="100" workbookViewId="0">
      <selection activeCell="BK82" sqref="BK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富士見市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111620</v>
      </c>
      <c r="AM8" s="51"/>
      <c r="AN8" s="51"/>
      <c r="AO8" s="51"/>
      <c r="AP8" s="51"/>
      <c r="AQ8" s="51"/>
      <c r="AR8" s="51"/>
      <c r="AS8" s="51"/>
      <c r="AT8" s="46">
        <f>データ!T6</f>
        <v>19.77</v>
      </c>
      <c r="AU8" s="46"/>
      <c r="AV8" s="46"/>
      <c r="AW8" s="46"/>
      <c r="AX8" s="46"/>
      <c r="AY8" s="46"/>
      <c r="AZ8" s="46"/>
      <c r="BA8" s="46"/>
      <c r="BB8" s="46">
        <f>データ!U6</f>
        <v>5645.93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55.69</v>
      </c>
      <c r="J10" s="46"/>
      <c r="K10" s="46"/>
      <c r="L10" s="46"/>
      <c r="M10" s="46"/>
      <c r="N10" s="46"/>
      <c r="O10" s="46"/>
      <c r="P10" s="46">
        <f>データ!P6</f>
        <v>3.52</v>
      </c>
      <c r="Q10" s="46"/>
      <c r="R10" s="46"/>
      <c r="S10" s="46"/>
      <c r="T10" s="46"/>
      <c r="U10" s="46"/>
      <c r="V10" s="46"/>
      <c r="W10" s="46">
        <f>データ!Q6</f>
        <v>75.099999999999994</v>
      </c>
      <c r="X10" s="46"/>
      <c r="Y10" s="46"/>
      <c r="Z10" s="46"/>
      <c r="AA10" s="46"/>
      <c r="AB10" s="46"/>
      <c r="AC10" s="46"/>
      <c r="AD10" s="51">
        <f>データ!R6</f>
        <v>1650</v>
      </c>
      <c r="AE10" s="51"/>
      <c r="AF10" s="51"/>
      <c r="AG10" s="51"/>
      <c r="AH10" s="51"/>
      <c r="AI10" s="51"/>
      <c r="AJ10" s="51"/>
      <c r="AK10" s="2"/>
      <c r="AL10" s="51">
        <f>データ!V6</f>
        <v>3940</v>
      </c>
      <c r="AM10" s="51"/>
      <c r="AN10" s="51"/>
      <c r="AO10" s="51"/>
      <c r="AP10" s="51"/>
      <c r="AQ10" s="51"/>
      <c r="AR10" s="51"/>
      <c r="AS10" s="51"/>
      <c r="AT10" s="46">
        <f>データ!W6</f>
        <v>2.06</v>
      </c>
      <c r="AU10" s="46"/>
      <c r="AV10" s="46"/>
      <c r="AW10" s="46"/>
      <c r="AX10" s="46"/>
      <c r="AY10" s="46"/>
      <c r="AZ10" s="46"/>
      <c r="BA10" s="46"/>
      <c r="BB10" s="46">
        <f>データ!X6</f>
        <v>1912.62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CkCIby/o7nZjGq7SrznJt0d6jMKs+phIUnZl0bT1xfBfp6GePzKDgb/7jKJ1N2Q9z82PjE6d75yxCZnft46OAQ==" saltValue="UeaWppnB4twDInx7Qxxbw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112356</v>
      </c>
      <c r="D6" s="33">
        <f t="shared" si="3"/>
        <v>46</v>
      </c>
      <c r="E6" s="33">
        <f t="shared" si="3"/>
        <v>17</v>
      </c>
      <c r="F6" s="33">
        <f t="shared" si="3"/>
        <v>4</v>
      </c>
      <c r="G6" s="33">
        <f t="shared" si="3"/>
        <v>0</v>
      </c>
      <c r="H6" s="33" t="str">
        <f t="shared" si="3"/>
        <v>埼玉県　富士見市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55.69</v>
      </c>
      <c r="P6" s="34">
        <f t="shared" si="3"/>
        <v>3.52</v>
      </c>
      <c r="Q6" s="34">
        <f t="shared" si="3"/>
        <v>75.099999999999994</v>
      </c>
      <c r="R6" s="34">
        <f t="shared" si="3"/>
        <v>1650</v>
      </c>
      <c r="S6" s="34">
        <f t="shared" si="3"/>
        <v>111620</v>
      </c>
      <c r="T6" s="34">
        <f t="shared" si="3"/>
        <v>19.77</v>
      </c>
      <c r="U6" s="34">
        <f t="shared" si="3"/>
        <v>5645.93</v>
      </c>
      <c r="V6" s="34">
        <f t="shared" si="3"/>
        <v>3940</v>
      </c>
      <c r="W6" s="34">
        <f t="shared" si="3"/>
        <v>2.06</v>
      </c>
      <c r="X6" s="34">
        <f t="shared" si="3"/>
        <v>1912.62</v>
      </c>
      <c r="Y6" s="35">
        <f>IF(Y7="",NA(),Y7)</f>
        <v>128.41999999999999</v>
      </c>
      <c r="Z6" s="35">
        <f t="shared" ref="Z6:AH6" si="4">IF(Z7="",NA(),Z7)</f>
        <v>134.24</v>
      </c>
      <c r="AA6" s="35">
        <f t="shared" si="4"/>
        <v>131.16</v>
      </c>
      <c r="AB6" s="35">
        <f t="shared" si="4"/>
        <v>107.61</v>
      </c>
      <c r="AC6" s="35">
        <f t="shared" si="4"/>
        <v>171.66</v>
      </c>
      <c r="AD6" s="35">
        <f t="shared" si="4"/>
        <v>100.94</v>
      </c>
      <c r="AE6" s="35">
        <f t="shared" si="4"/>
        <v>100.85</v>
      </c>
      <c r="AF6" s="35">
        <f t="shared" si="4"/>
        <v>102.13</v>
      </c>
      <c r="AG6" s="35">
        <f t="shared" si="4"/>
        <v>102.95</v>
      </c>
      <c r="AH6" s="35">
        <f t="shared" si="4"/>
        <v>103.34</v>
      </c>
      <c r="AI6" s="34" t="str">
        <f>IF(AI7="","",IF(AI7="-","【-】","【"&amp;SUBSTITUTE(TEXT(AI7,"#,##0.00"),"-","△")&amp;"】"))</f>
        <v>【102.87】</v>
      </c>
      <c r="AJ6" s="34">
        <f>IF(AJ7="",NA(),AJ7)</f>
        <v>0</v>
      </c>
      <c r="AK6" s="34">
        <f t="shared" ref="AK6:AS6" si="5">IF(AK7="",NA(),AK7)</f>
        <v>0</v>
      </c>
      <c r="AL6" s="34">
        <f t="shared" si="5"/>
        <v>0</v>
      </c>
      <c r="AM6" s="34">
        <f t="shared" si="5"/>
        <v>0</v>
      </c>
      <c r="AN6" s="34">
        <f t="shared" si="5"/>
        <v>0</v>
      </c>
      <c r="AO6" s="35">
        <f t="shared" si="5"/>
        <v>101.85</v>
      </c>
      <c r="AP6" s="35">
        <f t="shared" si="5"/>
        <v>110.77</v>
      </c>
      <c r="AQ6" s="35">
        <f t="shared" si="5"/>
        <v>109.51</v>
      </c>
      <c r="AR6" s="35">
        <f t="shared" si="5"/>
        <v>27.02</v>
      </c>
      <c r="AS6" s="35">
        <f t="shared" si="5"/>
        <v>29.74</v>
      </c>
      <c r="AT6" s="34" t="str">
        <f>IF(AT7="","",IF(AT7="-","【-】","【"&amp;SUBSTITUTE(TEXT(AT7,"#,##0.00"),"-","△")&amp;"】"))</f>
        <v>【76.63】</v>
      </c>
      <c r="AU6" s="35">
        <f>IF(AU7="",NA(),AU7)</f>
        <v>79.66</v>
      </c>
      <c r="AV6" s="35">
        <f t="shared" ref="AV6:BD6" si="6">IF(AV7="",NA(),AV7)</f>
        <v>69.180000000000007</v>
      </c>
      <c r="AW6" s="35">
        <f t="shared" si="6"/>
        <v>60.97</v>
      </c>
      <c r="AX6" s="35">
        <f t="shared" si="6"/>
        <v>42.26</v>
      </c>
      <c r="AY6" s="35">
        <f t="shared" si="6"/>
        <v>244.66</v>
      </c>
      <c r="AZ6" s="35">
        <f t="shared" si="6"/>
        <v>49.07</v>
      </c>
      <c r="BA6" s="35">
        <f t="shared" si="6"/>
        <v>46.78</v>
      </c>
      <c r="BB6" s="35">
        <f t="shared" si="6"/>
        <v>47.44</v>
      </c>
      <c r="BC6" s="35">
        <f t="shared" si="6"/>
        <v>60.67</v>
      </c>
      <c r="BD6" s="35">
        <f t="shared" si="6"/>
        <v>53.44</v>
      </c>
      <c r="BE6" s="34" t="str">
        <f>IF(BE7="","",IF(BE7="-","【-】","【"&amp;SUBSTITUTE(TEXT(BE7,"#,##0.00"),"-","△")&amp;"】"))</f>
        <v>【49.61】</v>
      </c>
      <c r="BF6" s="35">
        <f>IF(BF7="",NA(),BF7)</f>
        <v>4553.29</v>
      </c>
      <c r="BG6" s="35">
        <f t="shared" ref="BG6:BO6" si="7">IF(BG7="",NA(),BG7)</f>
        <v>4076.15</v>
      </c>
      <c r="BH6" s="35">
        <f t="shared" si="7"/>
        <v>3941.53</v>
      </c>
      <c r="BI6" s="35">
        <f t="shared" si="7"/>
        <v>4239.8999999999996</v>
      </c>
      <c r="BJ6" s="35">
        <f t="shared" si="7"/>
        <v>4367.88</v>
      </c>
      <c r="BK6" s="35">
        <f t="shared" si="7"/>
        <v>1434.89</v>
      </c>
      <c r="BL6" s="35">
        <f t="shared" si="7"/>
        <v>1298.9100000000001</v>
      </c>
      <c r="BM6" s="35">
        <f t="shared" si="7"/>
        <v>1243.71</v>
      </c>
      <c r="BN6" s="35">
        <f t="shared" si="7"/>
        <v>1252.71</v>
      </c>
      <c r="BO6" s="35">
        <f t="shared" si="7"/>
        <v>1267.3900000000001</v>
      </c>
      <c r="BP6" s="34" t="str">
        <f>IF(BP7="","",IF(BP7="-","【-】","【"&amp;SUBSTITUTE(TEXT(BP7,"#,##0.00"),"-","△")&amp;"】"))</f>
        <v>【1,218.70】</v>
      </c>
      <c r="BQ6" s="35">
        <f>IF(BQ7="",NA(),BQ7)</f>
        <v>54.61</v>
      </c>
      <c r="BR6" s="35">
        <f t="shared" ref="BR6:BZ6" si="8">IF(BR7="",NA(),BR7)</f>
        <v>70.89</v>
      </c>
      <c r="BS6" s="35">
        <f t="shared" si="8"/>
        <v>70.7</v>
      </c>
      <c r="BT6" s="35">
        <f t="shared" si="8"/>
        <v>69.44</v>
      </c>
      <c r="BU6" s="35">
        <f t="shared" si="8"/>
        <v>69.010000000000005</v>
      </c>
      <c r="BV6" s="35">
        <f t="shared" si="8"/>
        <v>66.22</v>
      </c>
      <c r="BW6" s="35">
        <f t="shared" si="8"/>
        <v>69.87</v>
      </c>
      <c r="BX6" s="35">
        <f t="shared" si="8"/>
        <v>74.3</v>
      </c>
      <c r="BY6" s="35">
        <f t="shared" si="8"/>
        <v>87.03</v>
      </c>
      <c r="BZ6" s="35">
        <f t="shared" si="8"/>
        <v>84.3</v>
      </c>
      <c r="CA6" s="34" t="str">
        <f>IF(CA7="","",IF(CA7="-","【-】","【"&amp;SUBSTITUTE(TEXT(CA7,"#,##0.00"),"-","△")&amp;"】"))</f>
        <v>【74.17】</v>
      </c>
      <c r="CB6" s="35">
        <f>IF(CB7="",NA(),CB7)</f>
        <v>169.31</v>
      </c>
      <c r="CC6" s="35">
        <f t="shared" ref="CC6:CK6" si="9">IF(CC7="",NA(),CC7)</f>
        <v>150</v>
      </c>
      <c r="CD6" s="35">
        <f t="shared" si="9"/>
        <v>150</v>
      </c>
      <c r="CE6" s="35">
        <f t="shared" si="9"/>
        <v>150</v>
      </c>
      <c r="CF6" s="35">
        <f t="shared" si="9"/>
        <v>150</v>
      </c>
      <c r="CG6" s="35">
        <f t="shared" si="9"/>
        <v>246.72</v>
      </c>
      <c r="CH6" s="35">
        <f t="shared" si="9"/>
        <v>234.96</v>
      </c>
      <c r="CI6" s="35">
        <f t="shared" si="9"/>
        <v>221.81</v>
      </c>
      <c r="CJ6" s="35">
        <f t="shared" si="9"/>
        <v>177.02</v>
      </c>
      <c r="CK6" s="35">
        <f t="shared" si="9"/>
        <v>185.47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46.17</v>
      </c>
      <c r="CV6" s="35">
        <f t="shared" si="10"/>
        <v>45.68</v>
      </c>
      <c r="CW6" s="34" t="str">
        <f>IF(CW7="","",IF(CW7="-","【-】","【"&amp;SUBSTITUTE(TEXT(CW7,"#,##0.00"),"-","△")&amp;"】"))</f>
        <v>【42.86】</v>
      </c>
      <c r="CX6" s="35">
        <f>IF(CX7="",NA(),CX7)</f>
        <v>82.81</v>
      </c>
      <c r="CY6" s="35">
        <f t="shared" ref="CY6:DG6" si="11">IF(CY7="",NA(),CY7)</f>
        <v>81.39</v>
      </c>
      <c r="CZ6" s="35">
        <f t="shared" si="11"/>
        <v>76.989999999999995</v>
      </c>
      <c r="DA6" s="35">
        <f t="shared" si="11"/>
        <v>91.84</v>
      </c>
      <c r="DB6" s="35">
        <f t="shared" si="11"/>
        <v>93.35</v>
      </c>
      <c r="DC6" s="35">
        <f t="shared" si="11"/>
        <v>82.9</v>
      </c>
      <c r="DD6" s="35">
        <f t="shared" si="11"/>
        <v>83.5</v>
      </c>
      <c r="DE6" s="35">
        <f t="shared" si="11"/>
        <v>83.06</v>
      </c>
      <c r="DF6" s="35">
        <f t="shared" si="11"/>
        <v>87.84</v>
      </c>
      <c r="DG6" s="35">
        <f t="shared" si="11"/>
        <v>87.96</v>
      </c>
      <c r="DH6" s="34" t="str">
        <f>IF(DH7="","",IF(DH7="-","【-】","【"&amp;SUBSTITUTE(TEXT(DH7,"#,##0.00"),"-","△")&amp;"】"))</f>
        <v>【84.20】</v>
      </c>
      <c r="DI6" s="35">
        <f>IF(DI7="",NA(),DI7)</f>
        <v>23.23</v>
      </c>
      <c r="DJ6" s="35">
        <f t="shared" ref="DJ6:DR6" si="12">IF(DJ7="",NA(),DJ7)</f>
        <v>30.03</v>
      </c>
      <c r="DK6" s="35">
        <f t="shared" si="12"/>
        <v>30.65</v>
      </c>
      <c r="DL6" s="35">
        <f t="shared" si="12"/>
        <v>31.41</v>
      </c>
      <c r="DM6" s="35">
        <f t="shared" si="12"/>
        <v>32.65</v>
      </c>
      <c r="DN6" s="35">
        <f t="shared" si="12"/>
        <v>22.79</v>
      </c>
      <c r="DO6" s="35">
        <f t="shared" si="12"/>
        <v>22.77</v>
      </c>
      <c r="DP6" s="35">
        <f t="shared" si="12"/>
        <v>23.93</v>
      </c>
      <c r="DQ6" s="35">
        <f t="shared" si="12"/>
        <v>26.56</v>
      </c>
      <c r="DR6" s="35">
        <f t="shared" si="12"/>
        <v>27.82</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4">
        <f t="shared" si="13"/>
        <v>0</v>
      </c>
      <c r="EC6" s="34">
        <f t="shared" si="13"/>
        <v>0</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0.06</v>
      </c>
      <c r="EN6" s="35">
        <f t="shared" si="14"/>
        <v>0.04</v>
      </c>
      <c r="EO6" s="34" t="str">
        <f>IF(EO7="","",IF(EO7="-","【-】","【"&amp;SUBSTITUTE(TEXT(EO7,"#,##0.00"),"-","△")&amp;"】"))</f>
        <v>【0.28】</v>
      </c>
    </row>
    <row r="7" spans="1:148" s="36" customFormat="1" x14ac:dyDescent="0.15">
      <c r="A7" s="28"/>
      <c r="B7" s="37">
        <v>2019</v>
      </c>
      <c r="C7" s="37">
        <v>112356</v>
      </c>
      <c r="D7" s="37">
        <v>46</v>
      </c>
      <c r="E7" s="37">
        <v>17</v>
      </c>
      <c r="F7" s="37">
        <v>4</v>
      </c>
      <c r="G7" s="37">
        <v>0</v>
      </c>
      <c r="H7" s="37" t="s">
        <v>96</v>
      </c>
      <c r="I7" s="37" t="s">
        <v>97</v>
      </c>
      <c r="J7" s="37" t="s">
        <v>98</v>
      </c>
      <c r="K7" s="37" t="s">
        <v>99</v>
      </c>
      <c r="L7" s="37" t="s">
        <v>100</v>
      </c>
      <c r="M7" s="37" t="s">
        <v>101</v>
      </c>
      <c r="N7" s="38" t="s">
        <v>102</v>
      </c>
      <c r="O7" s="38">
        <v>55.69</v>
      </c>
      <c r="P7" s="38">
        <v>3.52</v>
      </c>
      <c r="Q7" s="38">
        <v>75.099999999999994</v>
      </c>
      <c r="R7" s="38">
        <v>1650</v>
      </c>
      <c r="S7" s="38">
        <v>111620</v>
      </c>
      <c r="T7" s="38">
        <v>19.77</v>
      </c>
      <c r="U7" s="38">
        <v>5645.93</v>
      </c>
      <c r="V7" s="38">
        <v>3940</v>
      </c>
      <c r="W7" s="38">
        <v>2.06</v>
      </c>
      <c r="X7" s="38">
        <v>1912.62</v>
      </c>
      <c r="Y7" s="38">
        <v>128.41999999999999</v>
      </c>
      <c r="Z7" s="38">
        <v>134.24</v>
      </c>
      <c r="AA7" s="38">
        <v>131.16</v>
      </c>
      <c r="AB7" s="38">
        <v>107.61</v>
      </c>
      <c r="AC7" s="38">
        <v>171.66</v>
      </c>
      <c r="AD7" s="38">
        <v>100.94</v>
      </c>
      <c r="AE7" s="38">
        <v>100.85</v>
      </c>
      <c r="AF7" s="38">
        <v>102.13</v>
      </c>
      <c r="AG7" s="38">
        <v>102.95</v>
      </c>
      <c r="AH7" s="38">
        <v>103.34</v>
      </c>
      <c r="AI7" s="38">
        <v>102.87</v>
      </c>
      <c r="AJ7" s="38">
        <v>0</v>
      </c>
      <c r="AK7" s="38">
        <v>0</v>
      </c>
      <c r="AL7" s="38">
        <v>0</v>
      </c>
      <c r="AM7" s="38">
        <v>0</v>
      </c>
      <c r="AN7" s="38">
        <v>0</v>
      </c>
      <c r="AO7" s="38">
        <v>101.85</v>
      </c>
      <c r="AP7" s="38">
        <v>110.77</v>
      </c>
      <c r="AQ7" s="38">
        <v>109.51</v>
      </c>
      <c r="AR7" s="38">
        <v>27.02</v>
      </c>
      <c r="AS7" s="38">
        <v>29.74</v>
      </c>
      <c r="AT7" s="38">
        <v>76.63</v>
      </c>
      <c r="AU7" s="38">
        <v>79.66</v>
      </c>
      <c r="AV7" s="38">
        <v>69.180000000000007</v>
      </c>
      <c r="AW7" s="38">
        <v>60.97</v>
      </c>
      <c r="AX7" s="38">
        <v>42.26</v>
      </c>
      <c r="AY7" s="38">
        <v>244.66</v>
      </c>
      <c r="AZ7" s="38">
        <v>49.07</v>
      </c>
      <c r="BA7" s="38">
        <v>46.78</v>
      </c>
      <c r="BB7" s="38">
        <v>47.44</v>
      </c>
      <c r="BC7" s="38">
        <v>60.67</v>
      </c>
      <c r="BD7" s="38">
        <v>53.44</v>
      </c>
      <c r="BE7" s="38">
        <v>49.61</v>
      </c>
      <c r="BF7" s="38">
        <v>4553.29</v>
      </c>
      <c r="BG7" s="38">
        <v>4076.15</v>
      </c>
      <c r="BH7" s="38">
        <v>3941.53</v>
      </c>
      <c r="BI7" s="38">
        <v>4239.8999999999996</v>
      </c>
      <c r="BJ7" s="38">
        <v>4367.88</v>
      </c>
      <c r="BK7" s="38">
        <v>1434.89</v>
      </c>
      <c r="BL7" s="38">
        <v>1298.9100000000001</v>
      </c>
      <c r="BM7" s="38">
        <v>1243.71</v>
      </c>
      <c r="BN7" s="38">
        <v>1252.71</v>
      </c>
      <c r="BO7" s="38">
        <v>1267.3900000000001</v>
      </c>
      <c r="BP7" s="38">
        <v>1218.7</v>
      </c>
      <c r="BQ7" s="38">
        <v>54.61</v>
      </c>
      <c r="BR7" s="38">
        <v>70.89</v>
      </c>
      <c r="BS7" s="38">
        <v>70.7</v>
      </c>
      <c r="BT7" s="38">
        <v>69.44</v>
      </c>
      <c r="BU7" s="38">
        <v>69.010000000000005</v>
      </c>
      <c r="BV7" s="38">
        <v>66.22</v>
      </c>
      <c r="BW7" s="38">
        <v>69.87</v>
      </c>
      <c r="BX7" s="38">
        <v>74.3</v>
      </c>
      <c r="BY7" s="38">
        <v>87.03</v>
      </c>
      <c r="BZ7" s="38">
        <v>84.3</v>
      </c>
      <c r="CA7" s="38">
        <v>74.17</v>
      </c>
      <c r="CB7" s="38">
        <v>169.31</v>
      </c>
      <c r="CC7" s="38">
        <v>150</v>
      </c>
      <c r="CD7" s="38">
        <v>150</v>
      </c>
      <c r="CE7" s="38">
        <v>150</v>
      </c>
      <c r="CF7" s="38">
        <v>150</v>
      </c>
      <c r="CG7" s="38">
        <v>246.72</v>
      </c>
      <c r="CH7" s="38">
        <v>234.96</v>
      </c>
      <c r="CI7" s="38">
        <v>221.81</v>
      </c>
      <c r="CJ7" s="38">
        <v>177.02</v>
      </c>
      <c r="CK7" s="38">
        <v>185.47</v>
      </c>
      <c r="CL7" s="38">
        <v>218.56</v>
      </c>
      <c r="CM7" s="38" t="s">
        <v>102</v>
      </c>
      <c r="CN7" s="38" t="s">
        <v>102</v>
      </c>
      <c r="CO7" s="38" t="s">
        <v>102</v>
      </c>
      <c r="CP7" s="38" t="s">
        <v>102</v>
      </c>
      <c r="CQ7" s="38" t="s">
        <v>102</v>
      </c>
      <c r="CR7" s="38">
        <v>41.35</v>
      </c>
      <c r="CS7" s="38">
        <v>42.9</v>
      </c>
      <c r="CT7" s="38">
        <v>43.36</v>
      </c>
      <c r="CU7" s="38">
        <v>46.17</v>
      </c>
      <c r="CV7" s="38">
        <v>45.68</v>
      </c>
      <c r="CW7" s="38">
        <v>42.86</v>
      </c>
      <c r="CX7" s="38">
        <v>82.81</v>
      </c>
      <c r="CY7" s="38">
        <v>81.39</v>
      </c>
      <c r="CZ7" s="38">
        <v>76.989999999999995</v>
      </c>
      <c r="DA7" s="38">
        <v>91.84</v>
      </c>
      <c r="DB7" s="38">
        <v>93.35</v>
      </c>
      <c r="DC7" s="38">
        <v>82.9</v>
      </c>
      <c r="DD7" s="38">
        <v>83.5</v>
      </c>
      <c r="DE7" s="38">
        <v>83.06</v>
      </c>
      <c r="DF7" s="38">
        <v>87.84</v>
      </c>
      <c r="DG7" s="38">
        <v>87.96</v>
      </c>
      <c r="DH7" s="38">
        <v>84.2</v>
      </c>
      <c r="DI7" s="38">
        <v>23.23</v>
      </c>
      <c r="DJ7" s="38">
        <v>30.03</v>
      </c>
      <c r="DK7" s="38">
        <v>30.65</v>
      </c>
      <c r="DL7" s="38">
        <v>31.41</v>
      </c>
      <c r="DM7" s="38">
        <v>32.65</v>
      </c>
      <c r="DN7" s="38">
        <v>22.79</v>
      </c>
      <c r="DO7" s="38">
        <v>22.77</v>
      </c>
      <c r="DP7" s="38">
        <v>23.93</v>
      </c>
      <c r="DQ7" s="38">
        <v>26.56</v>
      </c>
      <c r="DR7" s="38">
        <v>27.82</v>
      </c>
      <c r="DS7" s="38">
        <v>25.37</v>
      </c>
      <c r="DT7" s="38">
        <v>0</v>
      </c>
      <c r="DU7" s="38">
        <v>0</v>
      </c>
      <c r="DV7" s="38">
        <v>0</v>
      </c>
      <c r="DW7" s="38">
        <v>0</v>
      </c>
      <c r="DX7" s="38">
        <v>0</v>
      </c>
      <c r="DY7" s="38">
        <v>0.04</v>
      </c>
      <c r="DZ7" s="38">
        <v>0</v>
      </c>
      <c r="EA7" s="38">
        <v>0</v>
      </c>
      <c r="EB7" s="38">
        <v>0</v>
      </c>
      <c r="EC7" s="38">
        <v>0</v>
      </c>
      <c r="ED7" s="38">
        <v>6.2</v>
      </c>
      <c r="EE7" s="38">
        <v>0</v>
      </c>
      <c r="EF7" s="38">
        <v>0</v>
      </c>
      <c r="EG7" s="38">
        <v>0</v>
      </c>
      <c r="EH7" s="38">
        <v>0</v>
      </c>
      <c r="EI7" s="38">
        <v>0</v>
      </c>
      <c r="EJ7" s="38">
        <v>7.0000000000000007E-2</v>
      </c>
      <c r="EK7" s="38">
        <v>0.09</v>
      </c>
      <c r="EL7" s="38">
        <v>0.09</v>
      </c>
      <c r="EM7" s="38">
        <v>0.06</v>
      </c>
      <c r="EN7" s="38">
        <v>0.04</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2021-01-22T06:10:04Z</cp:lastPrinted>
  <dcterms:created xsi:type="dcterms:W3CDTF">2020-12-04T02:32:12Z</dcterms:created>
  <dcterms:modified xsi:type="dcterms:W3CDTF">2021-01-22T06:23:56Z</dcterms:modified>
  <cp:category/>
</cp:coreProperties>
</file>