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水道課\01_庶務G\◎経営戦略関係\◆経営比較分析表\R04年度　経営比較分析表（水道）Ｒ3決算\"/>
    </mc:Choice>
  </mc:AlternateContent>
  <workbookProtection workbookAlgorithmName="SHA-512" workbookHashValue="TJ8yNNJWaMVA3xCgwtjCGzY3aqnE0J3oKOIrkovnXUUzkmYpazlXuXU1NUzfw6wXaPZI2511f6CK1jtCKZJNcA==" workbookSaltValue="1f1YrVHRJRAewyRJjas4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<sst xmlns="http://schemas.openxmlformats.org/spreadsheetml/2006/main" count="228" uniqueCount="113">
  <si>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</si>
  <si>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</si>
  <si>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</si>
  <si>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</si>
  <si>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</si>
  <si>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</si>
  <si>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</si>
  <si>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</si>
  <si>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</si>
  <si>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</si>
  <si>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</si>
  <si>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</si>
  <si>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</si>
  <si>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</si>
  <si>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</si>
  <si>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</si>
  <si>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</si>
  <si>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</si>
  <si>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</si>
  <si>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</si>
  <si>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</si>
  <si>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</si>
  <si>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</si>
  <si>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</si>
  <si>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</si>
  <si>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</si>
  <si>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</si>
  <si>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</si>
  <si>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</si>
  <si>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</si>
  <si>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</si>
  <si>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</si>
  <si>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</si>
  <si>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</si>
  <si>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</si>
  <si>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</si>
  <si>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</si>
  <si>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</si>
  <si>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</si>
  <si>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</si>
  <si>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</si>
  <si>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</si>
  <si>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</si>
  <si>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</si>
  <si>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</si>
  <si>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</si>
  <si>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</si>
  <si>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</si>
  <si>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</si>
  <si>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</si>
  <si>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</si>
  <si>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</si>
  <si>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</si>
  <si>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</si>
  <si>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</si>
  <si>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</si>
  <si>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</si>
  <si>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</si>
  <si>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</si>
  <si>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</si>
  <si>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</si>
  <si>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</si>
  <si>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</si>
  <si>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</si>
  <si>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</si>
  <si>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</si>
  <si>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</si>
  <si>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</si>
  <si>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</si>
  <si>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</si>
  <si>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</si>
  <si>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</si>
  <si>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</si>
  <si>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</si>
  <si>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</si>
  <si>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</si>
  <si>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</si>
  <si>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</si>
  <si>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</si>
  <si>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</si>
  <si>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</si>
  <si>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</si>
  <si>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</si>
  <si>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</si>
  <si>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</si>
  <si>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</si>
  <si>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</si>
  <si>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</si>
  <si>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</si>
  <si>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</si>
  <si>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</si>
  <si>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</si>
  <si>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</si>
  <si>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</si>
  <si>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</si>
  <si>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</si>
  <si>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</si>
  <si>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</si>
  <si>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</si>
  <si>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</si>
  <si>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</si>
  <si>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</si>
  <si>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</si>
  <si>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</si>
  <si>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</si>
  <si>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</si>
  <si>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</si>
  <si>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</si>
  <si>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"R"dd</t>
  </si>
  <si>
    <t>←書式設定</t>
    <rPh sb="1" eb="3">
      <t>ショシキ</t>
    </rPh>
    <rPh sb="3" eb="5">
      <t>セッテイ</t>
    </rPh>
    <phoneticPr fontId="4"/>
  </si>
  <si>
    <t>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t>
    <phoneticPr fontId="4"/>
  </si>
  <si>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4"/>
  </si>
  <si>
    <t>①経常収支比率
　単年度の収支が100％以上と黒字を示す指標である。大型商業施設の開業に伴い給水収益が微増し経常費用が低減している傾向にあることが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類似団体の平均値を上回っており、給水に係る費用が給水収益で賄えていることを表している。
⑥給水減価
　類似団体の平均値を下回っている。R2年度（コロナ減免実施）を除けば、経常費用が減少していることにより給水減価が抑えられ効率的な運営となった。
⑦施設利用率
　人口規模に見合った最大給水量の設定により、安定した施設利用率を継続している。今後も人口・水需要の推移に注視した最大給水量の設定を行っていく。
⑧有収率
　全国平均及び類似団体の平均値を上回っている。引き続き漏水やメーター不感による収益につながらない配水状況改善に努める。</t>
    <rPh sb="406" eb="408">
      <t>リョウキン</t>
    </rPh>
    <rPh sb="408" eb="410">
      <t>カイシュウ</t>
    </rPh>
    <rPh sb="410" eb="411">
      <t>リツ</t>
    </rPh>
    <rPh sb="413" eb="415">
      <t>ルイジ</t>
    </rPh>
    <rPh sb="415" eb="417">
      <t>ダンタイ</t>
    </rPh>
    <rPh sb="418" eb="421">
      <t>ヘイキンチ</t>
    </rPh>
    <rPh sb="422" eb="424">
      <t>ウワマワ</t>
    </rPh>
    <rPh sb="429" eb="431">
      <t>キュウスイ</t>
    </rPh>
    <rPh sb="432" eb="433">
      <t>カカ</t>
    </rPh>
    <rPh sb="434" eb="436">
      <t>ヒヨウ</t>
    </rPh>
    <rPh sb="437" eb="439">
      <t>キュウスイ</t>
    </rPh>
    <rPh sb="439" eb="441">
      <t>シュウエキ</t>
    </rPh>
    <rPh sb="442" eb="443">
      <t>マカナ</t>
    </rPh>
    <rPh sb="450" eb="451">
      <t>アラワ</t>
    </rPh>
    <rPh sb="458" eb="460">
      <t>キュウスイ</t>
    </rPh>
    <rPh sb="460" eb="462">
      <t>ゲンカ</t>
    </rPh>
    <rPh sb="464" eb="466">
      <t>ルイジ</t>
    </rPh>
    <rPh sb="466" eb="468">
      <t>ダンタイ</t>
    </rPh>
    <rPh sb="469" eb="472">
      <t>ヘイキンチ</t>
    </rPh>
    <rPh sb="473" eb="475">
      <t>シタマワ</t>
    </rPh>
    <rPh sb="482" eb="484">
      <t>ネンド</t>
    </rPh>
    <rPh sb="488" eb="490">
      <t>ゲンメン</t>
    </rPh>
    <rPh sb="490" eb="492">
      <t>ジッシ</t>
    </rPh>
    <rPh sb="494" eb="495">
      <t>ノゾ</t>
    </rPh>
    <rPh sb="498" eb="500">
      <t>ケイジョウ</t>
    </rPh>
    <rPh sb="500" eb="502">
      <t>ヒヨウ</t>
    </rPh>
    <rPh sb="503" eb="505">
      <t>ゲンショウ</t>
    </rPh>
    <rPh sb="514" eb="516">
      <t>キュウスイ</t>
    </rPh>
    <rPh sb="516" eb="518">
      <t>ゲンカ</t>
    </rPh>
    <rPh sb="519" eb="520">
      <t>オサ</t>
    </rPh>
    <rPh sb="523" eb="526">
      <t>コウリツテキ</t>
    </rPh>
    <rPh sb="527" eb="529">
      <t>ウンエイ</t>
    </rPh>
    <rPh sb="536" eb="538">
      <t>シセツ</t>
    </rPh>
    <rPh sb="538" eb="540">
      <t>リヨウ</t>
    </rPh>
    <rPh sb="540" eb="541">
      <t>リツ</t>
    </rPh>
    <rPh sb="543" eb="545">
      <t>ジンコウ</t>
    </rPh>
    <rPh sb="545" eb="547">
      <t>キボ</t>
    </rPh>
    <rPh sb="548" eb="550">
      <t>ミア</t>
    </rPh>
    <rPh sb="552" eb="554">
      <t>サイダイ</t>
    </rPh>
    <rPh sb="554" eb="556">
      <t>キュウスイ</t>
    </rPh>
    <rPh sb="556" eb="557">
      <t>リョウ</t>
    </rPh>
    <rPh sb="558" eb="560">
      <t>セッテイ</t>
    </rPh>
    <rPh sb="564" eb="566">
      <t>アンテイ</t>
    </rPh>
    <rPh sb="568" eb="570">
      <t>シセツ</t>
    </rPh>
    <rPh sb="570" eb="572">
      <t>リヨウ</t>
    </rPh>
    <rPh sb="572" eb="573">
      <t>リツ</t>
    </rPh>
    <rPh sb="574" eb="576">
      <t>ケイゾク</t>
    </rPh>
    <rPh sb="581" eb="583">
      <t>コンゴ</t>
    </rPh>
    <rPh sb="584" eb="586">
      <t>ジンコウ</t>
    </rPh>
    <rPh sb="587" eb="588">
      <t>ミズ</t>
    </rPh>
    <rPh sb="588" eb="590">
      <t>ジュヨウ</t>
    </rPh>
    <rPh sb="591" eb="593">
      <t>スイイ</t>
    </rPh>
    <rPh sb="594" eb="596">
      <t>チュウシ</t>
    </rPh>
    <rPh sb="598" eb="600">
      <t>サイダイ</t>
    </rPh>
    <rPh sb="600" eb="602">
      <t>キュウスイ</t>
    </rPh>
    <rPh sb="602" eb="603">
      <t>リョウ</t>
    </rPh>
    <rPh sb="604" eb="606">
      <t>セッテイ</t>
    </rPh>
    <rPh sb="607" eb="608">
      <t>オコナ</t>
    </rPh>
    <rPh sb="615" eb="618">
      <t>ユウシュウリツ</t>
    </rPh>
    <rPh sb="620" eb="622">
      <t>ゼンコク</t>
    </rPh>
    <rPh sb="622" eb="624">
      <t>ヘイキン</t>
    </rPh>
    <rPh sb="624" eb="625">
      <t>オヨ</t>
    </rPh>
    <rPh sb="626" eb="628">
      <t>ルイジ</t>
    </rPh>
    <rPh sb="628" eb="630">
      <t>ダンタイ</t>
    </rPh>
    <rPh sb="631" eb="634">
      <t>ヘイキンチ</t>
    </rPh>
    <rPh sb="635" eb="637">
      <t>ウワマワ</t>
    </rPh>
    <rPh sb="642" eb="643">
      <t>ヒ</t>
    </rPh>
    <rPh sb="644" eb="645">
      <t>ツヅ</t>
    </rPh>
    <rPh sb="646" eb="648">
      <t>ロウスイ</t>
    </rPh>
    <rPh sb="653" eb="655">
      <t>フカン</t>
    </rPh>
    <rPh sb="658" eb="660">
      <t>シュウエキ</t>
    </rPh>
    <rPh sb="667" eb="669">
      <t>ハイスイ</t>
    </rPh>
    <rPh sb="669" eb="671">
      <t>ジョウキョウ</t>
    </rPh>
    <rPh sb="671" eb="673">
      <t>カイゼン</t>
    </rPh>
    <rPh sb="674" eb="6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</si>
</sst>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93">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5" fillId="0" borderId="9" xfId="7" applyFont="1" applyBorder="1" applyAlignment="1">
      <alignment vertical="center"/>
    </xf>
    <xf numFmtId="0" fontId="5" fillId="0" borderId="10" xfId="7" applyFont="1" applyBorder="1" applyAlignment="1">
      <alignment vertical="center"/>
    </xf>
    <xf numFmtId="0" fontId="13" fillId="0" borderId="0" xfId="7" applyFont="1" applyAlignment="1">
      <alignment vertical="center"/>
    </xf>
    <xf numFmtId="0" fontId="14" fillId="0" borderId="0" xfId="7" applyFont="1" applyAlignment="1">
      <alignment horizontal="center" vertical="center"/>
    </xf>
    <xf numFmtId="0" fontId="5" fillId="0" borderId="11" xfId="7" applyFont="1" applyBorder="1" applyAlignment="1">
      <alignment vertical="center"/>
    </xf>
    <xf numFmtId="0" fontId="5" fillId="0" borderId="1" xfId="7" applyFont="1" applyBorder="1" applyAlignment="1">
      <alignment vertical="center"/>
    </xf>
    <xf numFmtId="0" fontId="5" fillId="0" borderId="12" xfId="7" applyFont="1" applyBorder="1" applyAlignment="1">
      <alignment vertical="center"/>
    </xf>
    <xf numFmtId="0" fontId="3" fillId="0" borderId="0" xfId="7" applyFont="1" applyAlignment="1">
      <alignment horizontal="center" vertical="center"/>
    </xf>
    <xf numFmtId="0" fontId="15" fillId="0" borderId="0" xfId="7" applyFont="1" applyAlignment="1">
      <alignment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3" borderId="5" xfId="7" applyFont="1" applyFill="1" applyBorder="1" applyAlignment="1">
      <alignment vertical="center"/>
    </xf>
    <xf numFmtId="0" fontId="0" fillId="3" borderId="13" xfId="7" applyFont="1" applyFill="1" applyBorder="1" applyAlignment="1">
      <alignment vertical="center"/>
    </xf>
    <xf numFmtId="0" fontId="0" fillId="3" borderId="14" xfId="7" applyFont="1" applyFill="1" applyBorder="1" applyAlignment="1">
      <alignment vertical="center"/>
    </xf>
    <xf numFmtId="0" fontId="0" fillId="3" borderId="15" xfId="7" applyFont="1" applyFill="1" applyBorder="1" applyAlignment="1">
      <alignment vertical="center"/>
    </xf>
    <xf numFmtId="0" fontId="0" fillId="3" borderId="5" xfId="7" applyFont="1" applyFill="1" applyBorder="1" applyAlignment="1">
      <alignment vertical="center" shrinkToFit="1"/>
    </xf>
    <xf numFmtId="0" fontId="0" fillId="4" borderId="5" xfId="7" applyFont="1" applyFill="1" applyBorder="1" applyAlignment="1">
      <alignment vertical="center" shrinkToFit="1"/>
    </xf>
    <xf numFmtId="177" fontId="0" fillId="4" borderId="5" xfId="6" applyNumberFormat="1" applyFont="1" applyFill="1" applyBorder="1" applyAlignment="1">
      <alignment vertical="center" shrinkToFit="1"/>
    </xf>
    <xf numFmtId="178" fontId="0" fillId="4" borderId="5"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5" xfId="7" applyFont="1" applyBorder="1" applyAlignment="1">
      <alignment vertical="center" shrinkToFit="1"/>
    </xf>
    <xf numFmtId="177" fontId="0" fillId="0" borderId="5" xfId="6" applyNumberFormat="1" applyFont="1" applyBorder="1" applyAlignment="1">
      <alignment vertical="center" shrinkToFit="1"/>
    </xf>
    <xf numFmtId="40" fontId="0" fillId="0" borderId="0" xfId="7" applyNumberFormat="1" applyFont="1" applyAlignment="1">
      <alignment vertical="center"/>
    </xf>
    <xf numFmtId="179" fontId="0" fillId="0" borderId="0" xfId="6" applyNumberFormat="1" applyFont="1" applyBorder="1" applyAlignment="1">
      <alignment vertical="center" shrinkToFit="1"/>
    </xf>
    <xf numFmtId="0" fontId="0" fillId="5" borderId="5" xfId="7" applyFont="1" applyFill="1" applyBorder="1" applyAlignment="1">
      <alignment vertical="center"/>
    </xf>
    <xf numFmtId="180" fontId="0" fillId="0" borderId="5" xfId="7" applyNumberFormat="1" applyFont="1" applyBorder="1" applyAlignment="1">
      <alignment vertical="center"/>
    </xf>
    <xf numFmtId="181" fontId="0" fillId="0" borderId="5" xfId="7" applyNumberFormat="1" applyFont="1" applyBorder="1" applyAlignment="1">
      <alignment vertical="center"/>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49" fontId="3" fillId="0" borderId="0" xfId="7" applyNumberFormat="1" applyFont="1" applyAlignment="1" applyProtection="1">
      <alignment horizontal="left" vertical="center"/>
      <protection hidden="1"/>
    </xf>
    <xf numFmtId="0" fontId="3" fillId="2" borderId="2" xfId="7" applyFont="1" applyFill="1" applyBorder="1" applyAlignment="1">
      <alignment horizontal="center" vertical="center" shrinkToFit="1"/>
    </xf>
    <xf numFmtId="0" fontId="3" fillId="2" borderId="3" xfId="7" applyFont="1" applyFill="1" applyBorder="1" applyAlignment="1">
      <alignment horizontal="center" vertical="center" shrinkToFit="1"/>
    </xf>
    <xf numFmtId="0" fontId="3" fillId="2" borderId="4" xfId="7" applyFont="1" applyFill="1" applyBorder="1" applyAlignment="1">
      <alignment horizontal="center" vertical="center" shrinkToFit="1"/>
    </xf>
    <xf numFmtId="0" fontId="3" fillId="2" borderId="5" xfId="7" applyFont="1" applyFill="1" applyBorder="1" applyAlignment="1">
      <alignment horizontal="center" vertical="center" shrinkToFit="1"/>
    </xf>
    <xf numFmtId="0" fontId="8" fillId="0" borderId="6" xfId="7" applyFont="1" applyBorder="1" applyAlignment="1">
      <alignment horizontal="left" vertical="center"/>
    </xf>
    <xf numFmtId="0" fontId="8" fillId="0" borderId="7" xfId="7" applyFont="1" applyBorder="1" applyAlignment="1">
      <alignment horizontal="left" vertical="center"/>
    </xf>
    <xf numFmtId="0" fontId="8" fillId="0" borderId="8" xfId="7" applyFont="1" applyBorder="1" applyAlignment="1">
      <alignment horizontal="left" vertical="center"/>
    </xf>
    <xf numFmtId="0" fontId="5" fillId="0" borderId="2" xfId="7" applyFont="1" applyBorder="1" applyAlignment="1" applyProtection="1">
      <alignment horizontal="center" vertical="center" shrinkToFit="1"/>
      <protection hidden="1"/>
    </xf>
    <xf numFmtId="0" fontId="5" fillId="0" borderId="3" xfId="7" applyFont="1" applyBorder="1" applyAlignment="1" applyProtection="1">
      <alignment horizontal="center" vertical="center" shrinkToFit="1"/>
      <protection hidden="1"/>
    </xf>
    <xf numFmtId="0" fontId="5" fillId="0" borderId="4" xfId="7" applyFont="1" applyBorder="1" applyAlignment="1" applyProtection="1">
      <alignment horizontal="center" vertical="center" shrinkToFit="1"/>
      <protection hidden="1"/>
    </xf>
    <xf numFmtId="0" fontId="5" fillId="0" borderId="5" xfId="7" applyFont="1" applyBorder="1" applyAlignment="1" applyProtection="1">
      <alignment horizontal="center" vertical="center" shrinkToFit="1"/>
      <protection hidden="1"/>
    </xf>
    <xf numFmtId="176" fontId="5" fillId="0" borderId="5" xfId="7" applyNumberFormat="1" applyFont="1" applyBorder="1" applyAlignment="1" applyProtection="1">
      <alignment horizontal="center" vertical="center" shrinkToFit="1"/>
      <protection hidden="1"/>
    </xf>
    <xf numFmtId="177" fontId="5" fillId="0" borderId="2" xfId="7" applyNumberFormat="1" applyFont="1" applyBorder="1" applyAlignment="1" applyProtection="1">
      <alignment horizontal="center" vertical="center" shrinkToFit="1"/>
      <protection hidden="1"/>
    </xf>
    <xf numFmtId="177" fontId="5" fillId="0" borderId="3" xfId="7" applyNumberFormat="1" applyFont="1" applyBorder="1" applyAlignment="1" applyProtection="1">
      <alignment horizontal="center" vertical="center" shrinkToFit="1"/>
      <protection hidden="1"/>
    </xf>
    <xf numFmtId="177" fontId="5" fillId="0" borderId="5" xfId="7" applyNumberFormat="1" applyFont="1" applyBorder="1" applyAlignment="1" applyProtection="1">
      <alignment horizontal="center" vertical="center" shrinkToFit="1"/>
      <protection hidden="1"/>
    </xf>
    <xf numFmtId="0" fontId="9" fillId="0" borderId="9"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10" xfId="7" applyFont="1" applyBorder="1" applyAlignment="1">
      <alignment horizontal="left" vertical="center"/>
    </xf>
    <xf numFmtId="0" fontId="11" fillId="0" borderId="9"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10" xfId="7" applyFont="1" applyBorder="1" applyAlignment="1">
      <alignment horizontal="left" vertical="center"/>
    </xf>
    <xf numFmtId="0" fontId="5" fillId="0" borderId="9"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0" xfId="7" applyFont="1" applyBorder="1" applyAlignment="1" applyProtection="1">
      <alignment horizontal="left" vertical="top" wrapText="1"/>
      <protection locked="0"/>
    </xf>
    <xf numFmtId="0" fontId="5" fillId="0" borderId="11"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12" xfId="7" applyFont="1" applyBorder="1" applyAlignment="1" applyProtection="1">
      <alignment horizontal="left" vertical="top" wrapText="1"/>
      <protection locked="0"/>
    </xf>
    <xf numFmtId="0" fontId="3" fillId="0" borderId="11"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12"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0" fontId="8" fillId="0" borderId="9" xfId="7" applyFont="1" applyBorder="1" applyAlignment="1">
      <alignment horizontal="center" vertical="center"/>
    </xf>
    <xf numFmtId="0" fontId="8" fillId="0" borderId="0" xfId="7" applyFont="1" applyAlignment="1">
      <alignment horizontal="center" vertical="center"/>
    </xf>
    <xf numFmtId="0" fontId="8" fillId="0" borderId="10" xfId="7" applyFont="1" applyBorder="1" applyAlignment="1">
      <alignment horizontal="center" vertical="center"/>
    </xf>
    <xf numFmtId="0" fontId="12" fillId="0" borderId="6" xfId="7" applyFont="1" applyBorder="1" applyAlignment="1">
      <alignment horizontal="left" vertical="center"/>
    </xf>
    <xf numFmtId="0" fontId="12" fillId="0" borderId="7" xfId="7" applyFont="1" applyBorder="1" applyAlignment="1">
      <alignment horizontal="left" vertical="center"/>
    </xf>
    <xf numFmtId="0" fontId="12" fillId="0" borderId="8" xfId="7" applyFont="1" applyBorder="1" applyAlignment="1">
      <alignment horizontal="left" vertical="center"/>
    </xf>
    <xf numFmtId="0" fontId="12" fillId="0" borderId="9" xfId="7" applyFont="1" applyBorder="1" applyAlignment="1">
      <alignment horizontal="left" vertical="center"/>
    </xf>
    <xf numFmtId="0" fontId="12" fillId="0" borderId="0" xfId="7" applyFont="1" applyAlignment="1">
      <alignment horizontal="left" vertical="center"/>
    </xf>
    <xf numFmtId="0" fontId="12" fillId="0" borderId="10" xfId="7" applyFont="1" applyBorder="1" applyAlignment="1">
      <alignment horizontal="left" vertical="center"/>
    </xf>
    <xf numFmtId="177" fontId="5" fillId="0" borderId="4" xfId="7" applyNumberFormat="1" applyFont="1" applyBorder="1" applyAlignment="1" applyProtection="1">
      <alignment horizontal="center" vertical="center" shrinkToFit="1"/>
      <protection hidden="1"/>
    </xf>
    <xf numFmtId="0" fontId="13" fillId="0" borderId="9" xfId="7" applyFont="1" applyBorder="1" applyAlignment="1" applyProtection="1">
      <alignment horizontal="left" vertical="top" wrapText="1"/>
      <protection locked="0"/>
    </xf>
    <xf numFmtId="0" fontId="13" fillId="0" borderId="0" xfId="7" applyFont="1" applyAlignment="1" applyProtection="1">
      <alignment horizontal="left" vertical="top" wrapText="1"/>
      <protection locked="0"/>
    </xf>
    <xf numFmtId="0" fontId="13" fillId="0" borderId="10" xfId="7" applyFont="1" applyBorder="1" applyAlignment="1" applyProtection="1">
      <alignment horizontal="left" vertical="top" wrapText="1"/>
      <protection locked="0"/>
    </xf>
    <xf numFmtId="0" fontId="0" fillId="3" borderId="5" xfId="7" applyFont="1" applyFill="1" applyBorder="1" applyAlignment="1">
      <alignment horizontal="center" vertical="center"/>
    </xf>
    <xf numFmtId="0" fontId="0" fillId="3" borderId="6" xfId="7" applyFont="1" applyFill="1" applyBorder="1" applyAlignment="1">
      <alignment horizontal="center" vertical="center"/>
    </xf>
    <xf numFmtId="0" fontId="0" fillId="3" borderId="7"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1"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12" xfId="7" applyFont="1" applyFill="1" applyBorder="1" applyAlignment="1">
      <alignment horizontal="center" vertical="center"/>
    </xf>
    <xf numFmtId="0" fontId="0" fillId="3" borderId="5"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0.99</c:v>
                </c:pt>
                <c:pt idx="2">
                  <c:v>0.37</c:v>
                </c:pt>
                <c:pt idx="3">
                  <c:v>0.18</c:v>
                </c:pt>
                <c:pt idx="4">
                  <c:v>0.15</c:v>
                </c:pt>
              </c:numCache>
            </c:numRef>
          </c:val>
          <c:extLst>
            <c:ext xmlns:c16="http://schemas.microsoft.com/office/drawing/2014/chart" uri="{C3380CC4-5D6E-409C-BE32-E72D297353CC}">
              <c16:uniqueId val="{00000000-33E1-421E-9EDD-F5CDE34496FC}"/>
            </c:ext>
          </c:extLst>
        </c:ser>
        <c:dLbls>
          <c:showLegendKey val="0"/>
          <c:showVal val="0"/>
          <c:showCatName val="0"/>
          <c:showSerName val="0"/>
          <c:showPercent val="0"/>
          <c:showBubbleSize val="0"/>
        </c:dLbls>
        <c:gapWidth val="150"/>
        <c:axId val="16438307"/>
        <c:axId val="137270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33E1-421E-9EDD-F5CDE34496FC}"/>
            </c:ext>
          </c:extLst>
        </c:ser>
        <c:dLbls>
          <c:showLegendKey val="0"/>
          <c:showVal val="0"/>
          <c:showCatName val="0"/>
          <c:showSerName val="0"/>
          <c:showPercent val="0"/>
          <c:showBubbleSize val="0"/>
        </c:dLbls>
        <c:marker val="1"/>
        <c:smooth val="0"/>
        <c:axId val="16438307"/>
        <c:axId val="13727043"/>
      </c:lineChart>
      <c:dateAx>
        <c:axId val="16438307"/>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3727043"/>
        <c:crosses val="autoZero"/>
        <c:auto val="1"/>
        <c:lblOffset val="100"/>
        <c:baseTimeUnit val="years"/>
      </c:dateAx>
      <c:valAx>
        <c:axId val="1372704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643830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71.58</c:v>
                </c:pt>
                <c:pt idx="1">
                  <c:v>70.38</c:v>
                </c:pt>
                <c:pt idx="2">
                  <c:v>70.59</c:v>
                </c:pt>
                <c:pt idx="3">
                  <c:v>73.16</c:v>
                </c:pt>
                <c:pt idx="4">
                  <c:v>71.92</c:v>
                </c:pt>
              </c:numCache>
            </c:numRef>
          </c:val>
          <c:extLst>
            <c:ext xmlns:c16="http://schemas.microsoft.com/office/drawing/2014/chart" uri="{C3380CC4-5D6E-409C-BE32-E72D297353CC}">
              <c16:uniqueId val="{00000000-08D6-4A65-B813-35ED2DDC608C}"/>
            </c:ext>
          </c:extLst>
        </c:ser>
        <c:dLbls>
          <c:showLegendKey val="0"/>
          <c:showVal val="0"/>
          <c:showCatName val="0"/>
          <c:showSerName val="0"/>
          <c:showPercent val="0"/>
          <c:showBubbleSize val="0"/>
        </c:dLbls>
        <c:gapWidth val="150"/>
        <c:axId val="27094719"/>
        <c:axId val="4252587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08D6-4A65-B813-35ED2DDC608C}"/>
            </c:ext>
          </c:extLst>
        </c:ser>
        <c:dLbls>
          <c:showLegendKey val="0"/>
          <c:showVal val="0"/>
          <c:showCatName val="0"/>
          <c:showSerName val="0"/>
          <c:showPercent val="0"/>
          <c:showBubbleSize val="0"/>
        </c:dLbls>
        <c:marker val="1"/>
        <c:smooth val="0"/>
        <c:axId val="27094719"/>
        <c:axId val="42525879"/>
      </c:lineChart>
      <c:dateAx>
        <c:axId val="2709471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2525879"/>
        <c:crosses val="autoZero"/>
        <c:auto val="1"/>
        <c:lblOffset val="100"/>
        <c:baseTimeUnit val="years"/>
      </c:dateAx>
      <c:valAx>
        <c:axId val="4252587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09471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95.53</c:v>
                </c:pt>
                <c:pt idx="1">
                  <c:v>96.54</c:v>
                </c:pt>
                <c:pt idx="2">
                  <c:v>95.62</c:v>
                </c:pt>
                <c:pt idx="3">
                  <c:v>87.7</c:v>
                </c:pt>
                <c:pt idx="4">
                  <c:v>96.28</c:v>
                </c:pt>
              </c:numCache>
            </c:numRef>
          </c:val>
          <c:extLst>
            <c:ext xmlns:c16="http://schemas.microsoft.com/office/drawing/2014/chart" uri="{C3380CC4-5D6E-409C-BE32-E72D297353CC}">
              <c16:uniqueId val="{00000000-F0AE-4699-A1D0-813C20AC68C9}"/>
            </c:ext>
          </c:extLst>
        </c:ser>
        <c:dLbls>
          <c:showLegendKey val="0"/>
          <c:showVal val="0"/>
          <c:showCatName val="0"/>
          <c:showSerName val="0"/>
          <c:showPercent val="0"/>
          <c:showBubbleSize val="0"/>
        </c:dLbls>
        <c:gapWidth val="150"/>
        <c:axId val="47188597"/>
        <c:axId val="2204419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F0AE-4699-A1D0-813C20AC68C9}"/>
            </c:ext>
          </c:extLst>
        </c:ser>
        <c:dLbls>
          <c:showLegendKey val="0"/>
          <c:showVal val="0"/>
          <c:showCatName val="0"/>
          <c:showSerName val="0"/>
          <c:showPercent val="0"/>
          <c:showBubbleSize val="0"/>
        </c:dLbls>
        <c:marker val="1"/>
        <c:smooth val="0"/>
        <c:axId val="47188597"/>
        <c:axId val="22044193"/>
      </c:lineChart>
      <c:dateAx>
        <c:axId val="47188597"/>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2044193"/>
        <c:crosses val="autoZero"/>
        <c:auto val="1"/>
        <c:lblOffset val="100"/>
        <c:baseTimeUnit val="years"/>
      </c:dateAx>
      <c:valAx>
        <c:axId val="2204419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718859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121.95</c:v>
                </c:pt>
                <c:pt idx="1">
                  <c:v>120.8</c:v>
                </c:pt>
                <c:pt idx="2">
                  <c:v>122.24</c:v>
                </c:pt>
                <c:pt idx="3">
                  <c:v>109.21</c:v>
                </c:pt>
                <c:pt idx="4">
                  <c:v>124.69</c:v>
                </c:pt>
              </c:numCache>
            </c:numRef>
          </c:val>
          <c:extLst>
            <c:ext xmlns:c16="http://schemas.microsoft.com/office/drawing/2014/chart" uri="{C3380CC4-5D6E-409C-BE32-E72D297353CC}">
              <c16:uniqueId val="{00000000-1C32-4702-9C53-AF2512C3F2EC}"/>
            </c:ext>
          </c:extLst>
        </c:ser>
        <c:dLbls>
          <c:showLegendKey val="0"/>
          <c:showVal val="0"/>
          <c:showCatName val="0"/>
          <c:showSerName val="0"/>
          <c:showPercent val="0"/>
          <c:showBubbleSize val="0"/>
        </c:dLbls>
        <c:gapWidth val="150"/>
        <c:axId val="56434525"/>
        <c:axId val="3814868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1C32-4702-9C53-AF2512C3F2EC}"/>
            </c:ext>
          </c:extLst>
        </c:ser>
        <c:dLbls>
          <c:showLegendKey val="0"/>
          <c:showVal val="0"/>
          <c:showCatName val="0"/>
          <c:showSerName val="0"/>
          <c:showPercent val="0"/>
          <c:showBubbleSize val="0"/>
        </c:dLbls>
        <c:marker val="1"/>
        <c:smooth val="0"/>
        <c:axId val="56434525"/>
        <c:axId val="38148684"/>
      </c:lineChart>
      <c:dateAx>
        <c:axId val="5643452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8148684"/>
        <c:crosses val="autoZero"/>
        <c:auto val="1"/>
        <c:lblOffset val="100"/>
        <c:baseTimeUnit val="years"/>
      </c:dateAx>
      <c:valAx>
        <c:axId val="38148684"/>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5643452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49.57</c:v>
                </c:pt>
                <c:pt idx="1">
                  <c:v>50.49</c:v>
                </c:pt>
                <c:pt idx="2">
                  <c:v>51.93</c:v>
                </c:pt>
                <c:pt idx="3">
                  <c:v>53.05</c:v>
                </c:pt>
                <c:pt idx="4">
                  <c:v>53.68</c:v>
                </c:pt>
              </c:numCache>
            </c:numRef>
          </c:val>
          <c:extLst>
            <c:ext xmlns:c16="http://schemas.microsoft.com/office/drawing/2014/chart" uri="{C3380CC4-5D6E-409C-BE32-E72D297353CC}">
              <c16:uniqueId val="{00000000-96A1-40EF-AFDB-D68B9B445179}"/>
            </c:ext>
          </c:extLst>
        </c:ser>
        <c:dLbls>
          <c:showLegendKey val="0"/>
          <c:showVal val="0"/>
          <c:showCatName val="0"/>
          <c:showSerName val="0"/>
          <c:showPercent val="0"/>
          <c:showBubbleSize val="0"/>
        </c:dLbls>
        <c:gapWidth val="150"/>
        <c:axId val="7793840"/>
        <c:axId val="303569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96A1-40EF-AFDB-D68B9B445179}"/>
            </c:ext>
          </c:extLst>
        </c:ser>
        <c:dLbls>
          <c:showLegendKey val="0"/>
          <c:showVal val="0"/>
          <c:showCatName val="0"/>
          <c:showSerName val="0"/>
          <c:showPercent val="0"/>
          <c:showBubbleSize val="0"/>
        </c:dLbls>
        <c:marker val="1"/>
        <c:smooth val="0"/>
        <c:axId val="7793840"/>
        <c:axId val="3035698"/>
      </c:lineChart>
      <c:dateAx>
        <c:axId val="779384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035698"/>
        <c:crosses val="autoZero"/>
        <c:auto val="1"/>
        <c:lblOffset val="100"/>
        <c:baseTimeUnit val="years"/>
      </c:dateAx>
      <c:valAx>
        <c:axId val="303569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77938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2.69</c:v>
                </c:pt>
                <c:pt idx="1">
                  <c:v>2.5299999999999998</c:v>
                </c:pt>
                <c:pt idx="2">
                  <c:v>2.52</c:v>
                </c:pt>
                <c:pt idx="3">
                  <c:v>2.33</c:v>
                </c:pt>
                <c:pt idx="4">
                  <c:v>2.16</c:v>
                </c:pt>
              </c:numCache>
            </c:numRef>
          </c:val>
          <c:extLst>
            <c:ext xmlns:c16="http://schemas.microsoft.com/office/drawing/2014/chart" uri="{C3380CC4-5D6E-409C-BE32-E72D297353CC}">
              <c16:uniqueId val="{00000000-5417-4A1B-8961-53D65264E869}"/>
            </c:ext>
          </c:extLst>
        </c:ser>
        <c:dLbls>
          <c:showLegendKey val="0"/>
          <c:showVal val="0"/>
          <c:showCatName val="0"/>
          <c:showSerName val="0"/>
          <c:showPercent val="0"/>
          <c:showBubbleSize val="0"/>
        </c:dLbls>
        <c:gapWidth val="150"/>
        <c:axId val="27321283"/>
        <c:axId val="4456495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5417-4A1B-8961-53D65264E869}"/>
            </c:ext>
          </c:extLst>
        </c:ser>
        <c:dLbls>
          <c:showLegendKey val="0"/>
          <c:showVal val="0"/>
          <c:showCatName val="0"/>
          <c:showSerName val="0"/>
          <c:showPercent val="0"/>
          <c:showBubbleSize val="0"/>
        </c:dLbls>
        <c:marker val="1"/>
        <c:smooth val="0"/>
        <c:axId val="27321283"/>
        <c:axId val="44564956"/>
      </c:lineChart>
      <c:dateAx>
        <c:axId val="2732128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4564956"/>
        <c:crosses val="autoZero"/>
        <c:auto val="1"/>
        <c:lblOffset val="100"/>
        <c:baseTimeUnit val="years"/>
      </c:dateAx>
      <c:valAx>
        <c:axId val="4456495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3212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A2-467C-9FC4-08A02925A10D}"/>
            </c:ext>
          </c:extLst>
        </c:ser>
        <c:dLbls>
          <c:showLegendKey val="0"/>
          <c:showVal val="0"/>
          <c:showCatName val="0"/>
          <c:showSerName val="0"/>
          <c:showPercent val="0"/>
          <c:showBubbleSize val="0"/>
        </c:dLbls>
        <c:gapWidth val="150"/>
        <c:axId val="65540286"/>
        <c:axId val="529916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95A2-467C-9FC4-08A02925A10D}"/>
            </c:ext>
          </c:extLst>
        </c:ser>
        <c:dLbls>
          <c:showLegendKey val="0"/>
          <c:showVal val="0"/>
          <c:showCatName val="0"/>
          <c:showSerName val="0"/>
          <c:showPercent val="0"/>
          <c:showBubbleSize val="0"/>
        </c:dLbls>
        <c:marker val="1"/>
        <c:smooth val="0"/>
        <c:axId val="65540286"/>
        <c:axId val="52991666"/>
      </c:lineChart>
      <c:dateAx>
        <c:axId val="65540286"/>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2991666"/>
        <c:crosses val="autoZero"/>
        <c:auto val="1"/>
        <c:lblOffset val="100"/>
        <c:baseTimeUnit val="years"/>
      </c:dateAx>
      <c:valAx>
        <c:axId val="52991666"/>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554028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234.13</c:v>
                </c:pt>
                <c:pt idx="1">
                  <c:v>282.81</c:v>
                </c:pt>
                <c:pt idx="2">
                  <c:v>365.88</c:v>
                </c:pt>
                <c:pt idx="3">
                  <c:v>401.43</c:v>
                </c:pt>
                <c:pt idx="4">
                  <c:v>404.15</c:v>
                </c:pt>
              </c:numCache>
            </c:numRef>
          </c:val>
          <c:extLst>
            <c:ext xmlns:c16="http://schemas.microsoft.com/office/drawing/2014/chart" uri="{C3380CC4-5D6E-409C-BE32-E72D297353CC}">
              <c16:uniqueId val="{00000000-0C7B-4F07-A844-5AA74135AAE2}"/>
            </c:ext>
          </c:extLst>
        </c:ser>
        <c:dLbls>
          <c:showLegendKey val="0"/>
          <c:showVal val="0"/>
          <c:showCatName val="0"/>
          <c:showSerName val="0"/>
          <c:showPercent val="0"/>
          <c:showBubbleSize val="0"/>
        </c:dLbls>
        <c:gapWidth val="150"/>
        <c:axId val="7162954"/>
        <c:axId val="6446659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0C7B-4F07-A844-5AA74135AAE2}"/>
            </c:ext>
          </c:extLst>
        </c:ser>
        <c:dLbls>
          <c:showLegendKey val="0"/>
          <c:showVal val="0"/>
          <c:showCatName val="0"/>
          <c:showSerName val="0"/>
          <c:showPercent val="0"/>
          <c:showBubbleSize val="0"/>
        </c:dLbls>
        <c:marker val="1"/>
        <c:smooth val="0"/>
        <c:axId val="7162954"/>
        <c:axId val="64466590"/>
      </c:lineChart>
      <c:dateAx>
        <c:axId val="716295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64466590"/>
        <c:crosses val="autoZero"/>
        <c:auto val="1"/>
        <c:lblOffset val="100"/>
        <c:baseTimeUnit val="years"/>
      </c:dateAx>
      <c:valAx>
        <c:axId val="64466590"/>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716295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93.8</c:v>
                </c:pt>
                <c:pt idx="1">
                  <c:v>77.680000000000007</c:v>
                </c:pt>
                <c:pt idx="2">
                  <c:v>61.61</c:v>
                </c:pt>
                <c:pt idx="3">
                  <c:v>50.35</c:v>
                </c:pt>
                <c:pt idx="4">
                  <c:v>35.68</c:v>
                </c:pt>
              </c:numCache>
            </c:numRef>
          </c:val>
          <c:extLst>
            <c:ext xmlns:c16="http://schemas.microsoft.com/office/drawing/2014/chart" uri="{C3380CC4-5D6E-409C-BE32-E72D297353CC}">
              <c16:uniqueId val="{00000000-35E3-4924-BA1C-7A53FEA58DDD}"/>
            </c:ext>
          </c:extLst>
        </c:ser>
        <c:dLbls>
          <c:showLegendKey val="0"/>
          <c:showVal val="0"/>
          <c:showCatName val="0"/>
          <c:showSerName val="0"/>
          <c:showPercent val="0"/>
          <c:showBubbleSize val="0"/>
        </c:dLbls>
        <c:gapWidth val="150"/>
        <c:axId val="43328398"/>
        <c:axId val="5441126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35E3-4924-BA1C-7A53FEA58DDD}"/>
            </c:ext>
          </c:extLst>
        </c:ser>
        <c:dLbls>
          <c:showLegendKey val="0"/>
          <c:showVal val="0"/>
          <c:showCatName val="0"/>
          <c:showSerName val="0"/>
          <c:showPercent val="0"/>
          <c:showBubbleSize val="0"/>
        </c:dLbls>
        <c:marker val="1"/>
        <c:smooth val="0"/>
        <c:axId val="43328398"/>
        <c:axId val="54411269"/>
      </c:lineChart>
      <c:dateAx>
        <c:axId val="4332839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4411269"/>
        <c:crosses val="autoZero"/>
        <c:auto val="1"/>
        <c:lblOffset val="100"/>
        <c:baseTimeUnit val="years"/>
      </c:dateAx>
      <c:valAx>
        <c:axId val="54411269"/>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332839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107.87</c:v>
                </c:pt>
                <c:pt idx="1">
                  <c:v>105.43</c:v>
                </c:pt>
                <c:pt idx="2">
                  <c:v>106.22</c:v>
                </c:pt>
                <c:pt idx="3">
                  <c:v>96.95</c:v>
                </c:pt>
                <c:pt idx="4">
                  <c:v>108.12</c:v>
                </c:pt>
              </c:numCache>
            </c:numRef>
          </c:val>
          <c:extLst>
            <c:ext xmlns:c16="http://schemas.microsoft.com/office/drawing/2014/chart" uri="{C3380CC4-5D6E-409C-BE32-E72D297353CC}">
              <c16:uniqueId val="{00000000-F695-47BC-AE9B-E8C6DC4A9883}"/>
            </c:ext>
          </c:extLst>
        </c:ser>
        <c:dLbls>
          <c:showLegendKey val="0"/>
          <c:showVal val="0"/>
          <c:showCatName val="0"/>
          <c:showSerName val="0"/>
          <c:showPercent val="0"/>
          <c:showBubbleSize val="0"/>
        </c:dLbls>
        <c:gapWidth val="150"/>
        <c:axId val="19939379"/>
        <c:axId val="4523668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F695-47BC-AE9B-E8C6DC4A9883}"/>
            </c:ext>
          </c:extLst>
        </c:ser>
        <c:dLbls>
          <c:showLegendKey val="0"/>
          <c:showVal val="0"/>
          <c:showCatName val="0"/>
          <c:showSerName val="0"/>
          <c:showPercent val="0"/>
          <c:showBubbleSize val="0"/>
        </c:dLbls>
        <c:marker val="1"/>
        <c:smooth val="0"/>
        <c:axId val="19939379"/>
        <c:axId val="45236689"/>
      </c:lineChart>
      <c:dateAx>
        <c:axId val="1993937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5236689"/>
        <c:crosses val="autoZero"/>
        <c:auto val="1"/>
        <c:lblOffset val="100"/>
        <c:baseTimeUnit val="years"/>
      </c:dateAx>
      <c:valAx>
        <c:axId val="4523668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993937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125.76</c:v>
                </c:pt>
                <c:pt idx="1">
                  <c:v>128.59</c:v>
                </c:pt>
                <c:pt idx="2">
                  <c:v>127.79</c:v>
                </c:pt>
                <c:pt idx="3">
                  <c:v>138.9</c:v>
                </c:pt>
                <c:pt idx="4">
                  <c:v>123.53</c:v>
                </c:pt>
              </c:numCache>
            </c:numRef>
          </c:val>
          <c:extLst>
            <c:ext xmlns:c16="http://schemas.microsoft.com/office/drawing/2014/chart" uri="{C3380CC4-5D6E-409C-BE32-E72D297353CC}">
              <c16:uniqueId val="{00000000-D799-428D-8AEF-8D194E2A9705}"/>
            </c:ext>
          </c:extLst>
        </c:ser>
        <c:dLbls>
          <c:showLegendKey val="0"/>
          <c:showVal val="0"/>
          <c:showCatName val="0"/>
          <c:showSerName val="0"/>
          <c:showPercent val="0"/>
          <c:showBubbleSize val="0"/>
        </c:dLbls>
        <c:gapWidth val="150"/>
        <c:axId val="4477025"/>
        <c:axId val="402932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D799-428D-8AEF-8D194E2A9705}"/>
            </c:ext>
          </c:extLst>
        </c:ser>
        <c:dLbls>
          <c:showLegendKey val="0"/>
          <c:showVal val="0"/>
          <c:showCatName val="0"/>
          <c:showSerName val="0"/>
          <c:showPercent val="0"/>
          <c:showBubbleSize val="0"/>
        </c:dLbls>
        <c:marker val="1"/>
        <c:smooth val="0"/>
        <c:axId val="4477025"/>
        <c:axId val="40293226"/>
      </c:lineChart>
      <c:dateAx>
        <c:axId val="447702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0293226"/>
        <c:crosses val="autoZero"/>
        <c:auto val="1"/>
        <c:lblOffset val="100"/>
        <c:baseTimeUnit val="years"/>
      </c:dateAx>
      <c:valAx>
        <c:axId val="4029322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47702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F86BA49-B283-4ED4-A6BA-F34CCF246E2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【111.39】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95FCF4B-0605-484E-97D9-83B9A19A6C5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【1.30】</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BF7BD8D-B435-4485-A742-8475C28372A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【261.51】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010A5AE-41C8-461C-AAF8-DEE3A97B171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【265.16】</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E9BE1C8-1F8B-492A-B6FB-27C1680D8DC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【90.12】</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AECE2D8-D6BC-4DBA-8022-BFCD0D099F5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【60.29】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15697D0-DB08-46E0-8C06-7667FA23B29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【167.74】</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8258881-5321-4858-8C71-9DDB853949A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【102.35】</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B381D86-CB59-454B-A8BC-633D3EB2268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【50.88】</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D16E3DB-23B5-4E06-8FCD-5121A06B691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【22.30】</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B906879-EC6B-4574-B2B4-1A3A7C8A51D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【0.66】</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埼玉県　富士見市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112420</v>
      </c>
      <c r="AM8" s="45"/>
      <c r="AN8" s="45"/>
      <c r="AO8" s="45"/>
      <c r="AP8" s="45"/>
      <c r="AQ8" s="45"/>
      <c r="AR8" s="45"/>
      <c r="AS8" s="45"/>
      <c r="AT8" s="46">
        <f>データ!$S$6</f>
        <v>19.77</v>
      </c>
      <c r="AU8" s="47"/>
      <c r="AV8" s="47"/>
      <c r="AW8" s="47"/>
      <c r="AX8" s="47"/>
      <c r="AY8" s="47"/>
      <c r="AZ8" s="47"/>
      <c r="BA8" s="47"/>
      <c r="BB8" s="48">
        <f>データ!$T$6</f>
        <v>5686.39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92.36</v>
      </c>
      <c r="J10" s="47"/>
      <c r="K10" s="47"/>
      <c r="L10" s="47"/>
      <c r="M10" s="47"/>
      <c r="N10" s="47"/>
      <c r="O10" s="81"/>
      <c r="P10" s="48">
        <f>データ!$P$6</f>
        <v>99.98</v>
      </c>
      <c r="Q10" s="48"/>
      <c r="R10" s="48"/>
      <c r="S10" s="48"/>
      <c r="T10" s="48"/>
      <c r="U10" s="48"/>
      <c r="V10" s="48"/>
      <c r="W10" s="45">
        <f>データ!$Q$6</f>
        <v>2255</v>
      </c>
      <c r="X10" s="45"/>
      <c r="Y10" s="45"/>
      <c r="Z10" s="45"/>
      <c r="AA10" s="45"/>
      <c r="AB10" s="45"/>
      <c r="AC10" s="45"/>
      <c r="AD10" s="2"/>
      <c r="AE10" s="2"/>
      <c r="AF10" s="2"/>
      <c r="AG10" s="2"/>
      <c r="AH10" s="2"/>
      <c r="AI10" s="2"/>
      <c r="AJ10" s="2"/>
      <c r="AK10" s="2"/>
      <c r="AL10" s="45">
        <f>データ!$U$6</f>
        <v>112185</v>
      </c>
      <c r="AM10" s="45"/>
      <c r="AN10" s="45"/>
      <c r="AO10" s="45"/>
      <c r="AP10" s="45"/>
      <c r="AQ10" s="45"/>
      <c r="AR10" s="45"/>
      <c r="AS10" s="45"/>
      <c r="AT10" s="46">
        <f>データ!$V$6</f>
        <v>19.7</v>
      </c>
      <c r="AU10" s="47"/>
      <c r="AV10" s="47"/>
      <c r="AW10" s="47"/>
      <c r="AX10" s="47"/>
      <c r="AY10" s="47"/>
      <c r="AZ10" s="47"/>
      <c r="BA10" s="47"/>
      <c r="BB10" s="48">
        <f>データ!$W$6</f>
        <v>5694.67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qHUXAoCWbWaixHYCtwoXfl5y1euqrvmsZXG+ycernc+p3VRXDfoXAf16Rpdtu1GV19J7IElHxUeapymPsozwQ==" saltValue="kYmajzrB4hOia88x/uOZ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112356</v>
      </c>
      <c r="D6" s="20">
        <f t="shared" si="3"/>
        <v>46</v>
      </c>
      <c r="E6" s="20">
        <f t="shared" si="3"/>
        <v>1</v>
      </c>
      <c r="F6" s="20">
        <f t="shared" si="3"/>
        <v>0</v>
      </c>
      <c r="G6" s="20">
        <f t="shared" si="3"/>
        <v>1</v>
      </c>
      <c r="H6" s="20" t="str">
        <f t="shared" si="3"/>
        <v>埼玉県　富士見市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92.36</v>
      </c>
      <c r="P6" s="21">
        <f t="shared" si="3"/>
        <v>99.98</v>
      </c>
      <c r="Q6" s="21">
        <f t="shared" si="3"/>
        <v>2255</v>
      </c>
      <c r="R6" s="21">
        <f t="shared" si="3"/>
        <v>112420</v>
      </c>
      <c r="S6" s="21">
        <f t="shared" si="3"/>
        <v>19.77</v>
      </c>
      <c r="T6" s="21">
        <f t="shared" si="3"/>
        <v>5686.39</v>
      </c>
      <c r="U6" s="21">
        <f t="shared" si="3"/>
        <v>112185</v>
      </c>
      <c r="V6" s="21">
        <f t="shared" si="3"/>
        <v>19.7</v>
      </c>
      <c r="W6" s="21">
        <f t="shared" si="3"/>
        <v>5694.67</v>
      </c>
      <c r="X6" s="22">
        <f>IF(X7="",NA(),X7)</f>
        <v>121.95</v>
      </c>
      <c r="Y6" s="22">
        <f t="shared" ref="Y6:AG6" si="4">IF(Y7="",NA(),Y7)</f>
        <v>120.8</v>
      </c>
      <c r="Z6" s="22">
        <f t="shared" si="4"/>
        <v>122.24</v>
      </c>
      <c r="AA6" s="22">
        <f t="shared" si="4"/>
        <v>109.21</v>
      </c>
      <c r="AB6" s="22">
        <f t="shared" si="4"/>
        <v>124.69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234.13</v>
      </c>
      <c r="AU6" s="22">
        <f t="shared" ref="AU6:BC6" si="6">IF(AU7="",NA(),AU7)</f>
        <v>282.81</v>
      </c>
      <c r="AV6" s="22">
        <f t="shared" si="6"/>
        <v>365.88</v>
      </c>
      <c r="AW6" s="22">
        <f t="shared" si="6"/>
        <v>401.43</v>
      </c>
      <c r="AX6" s="22">
        <f t="shared" si="6"/>
        <v>404.15</v>
      </c>
      <c r="AY6" s="22">
        <f t="shared" si="6"/>
        <v>337.49</v>
      </c>
      <c r="AZ6" s="22">
        <f t="shared" si="6"/>
        <v>335.6</v>
      </c>
      <c r="BA6" s="22">
        <f t="shared" si="6"/>
        <v>358.91</v>
      </c>
      <c r="BB6" s="22">
        <f t="shared" si="6"/>
        <v>360.96</v>
      </c>
      <c r="BC6" s="22">
        <f t="shared" si="6"/>
        <v>351.29</v>
      </c>
      <c r="BD6" s="21" t="str">
        <f>IF(BD7="","",IF(BD7="-","【-】","【"&amp;SUBSTITUTE(TEXT(BD7,"#,##0.00"),"-","△")&amp;"】"))</f>
        <v>【261.51】</v>
      </c>
      <c r="BE6" s="22">
        <f>IF(BE7="",NA(),BE7)</f>
        <v>93.8</v>
      </c>
      <c r="BF6" s="22">
        <f t="shared" ref="BF6:BN6" si="7">IF(BF7="",NA(),BF7)</f>
        <v>77.680000000000007</v>
      </c>
      <c r="BG6" s="22">
        <f t="shared" si="7"/>
        <v>61.61</v>
      </c>
      <c r="BH6" s="22">
        <f t="shared" si="7"/>
        <v>50.35</v>
      </c>
      <c r="BI6" s="22">
        <f t="shared" si="7"/>
        <v>35.68</v>
      </c>
      <c r="BJ6" s="22">
        <f t="shared" si="7"/>
        <v>265.92</v>
      </c>
      <c r="BK6" s="22">
        <f t="shared" si="7"/>
        <v>258.26</v>
      </c>
      <c r="BL6" s="22">
        <f t="shared" si="7"/>
        <v>247.27</v>
      </c>
      <c r="BM6" s="22">
        <f t="shared" si="7"/>
        <v>239.18</v>
      </c>
      <c r="BN6" s="22">
        <f t="shared" si="7"/>
        <v>236.29</v>
      </c>
      <c r="BO6" s="21" t="str">
        <f>IF(BO7="","",IF(BO7="-","【-】","【"&amp;SUBSTITUTE(TEXT(BO7,"#,##0.00"),"-","△")&amp;"】"))</f>
        <v>【265.16】</v>
      </c>
      <c r="BP6" s="22">
        <f>IF(BP7="",NA(),BP7)</f>
        <v>107.87</v>
      </c>
      <c r="BQ6" s="22">
        <f t="shared" ref="BQ6:BY6" si="8">IF(BQ7="",NA(),BQ7)</f>
        <v>105.43</v>
      </c>
      <c r="BR6" s="22">
        <f t="shared" si="8"/>
        <v>106.22</v>
      </c>
      <c r="BS6" s="22">
        <f t="shared" si="8"/>
        <v>96.95</v>
      </c>
      <c r="BT6" s="22">
        <f t="shared" si="8"/>
        <v>108.12</v>
      </c>
      <c r="BU6" s="22">
        <f t="shared" si="8"/>
        <v>105.86</v>
      </c>
      <c r="BV6" s="22">
        <f t="shared" si="8"/>
        <v>106.07</v>
      </c>
      <c r="BW6" s="22">
        <f t="shared" si="8"/>
        <v>105.34</v>
      </c>
      <c r="BX6" s="22">
        <f t="shared" si="8"/>
        <v>101.89</v>
      </c>
      <c r="BY6" s="22">
        <f t="shared" si="8"/>
        <v>104.33</v>
      </c>
      <c r="BZ6" s="21" t="str">
        <f>IF(BZ7="","",IF(BZ7="-","【-】","【"&amp;SUBSTITUTE(TEXT(BZ7,"#,##0.00"),"-","△")&amp;"】"))</f>
        <v>【102.35】</v>
      </c>
      <c r="CA6" s="22">
        <f>IF(CA7="",NA(),CA7)</f>
        <v>125.76</v>
      </c>
      <c r="CB6" s="22">
        <f t="shared" ref="CB6:CJ6" si="9">IF(CB7="",NA(),CB7)</f>
        <v>128.59</v>
      </c>
      <c r="CC6" s="22">
        <f t="shared" si="9"/>
        <v>127.79</v>
      </c>
      <c r="CD6" s="22">
        <f t="shared" si="9"/>
        <v>138.9</v>
      </c>
      <c r="CE6" s="22">
        <f t="shared" si="9"/>
        <v>123.53</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71.58</v>
      </c>
      <c r="CM6" s="22">
        <f t="shared" ref="CM6:CU6" si="10">IF(CM7="",NA(),CM7)</f>
        <v>70.38</v>
      </c>
      <c r="CN6" s="22">
        <f t="shared" si="10"/>
        <v>70.59</v>
      </c>
      <c r="CO6" s="22">
        <f t="shared" si="10"/>
        <v>73.16</v>
      </c>
      <c r="CP6" s="22">
        <f t="shared" si="10"/>
        <v>71.92</v>
      </c>
      <c r="CQ6" s="22">
        <f t="shared" si="10"/>
        <v>62.38</v>
      </c>
      <c r="CR6" s="22">
        <f t="shared" si="10"/>
        <v>62.83</v>
      </c>
      <c r="CS6" s="22">
        <f t="shared" si="10"/>
        <v>62.05</v>
      </c>
      <c r="CT6" s="22">
        <f t="shared" si="10"/>
        <v>63.23</v>
      </c>
      <c r="CU6" s="22">
        <f t="shared" si="10"/>
        <v>62.59</v>
      </c>
      <c r="CV6" s="21" t="str">
        <f>IF(CV7="","",IF(CV7="-","【-】","【"&amp;SUBSTITUTE(TEXT(CV7,"#,##0.00"),"-","△")&amp;"】"))</f>
        <v>【60.29】</v>
      </c>
      <c r="CW6" s="22">
        <f>IF(CW7="",NA(),CW7)</f>
        <v>95.53</v>
      </c>
      <c r="CX6" s="22">
        <f t="shared" ref="CX6:DF6" si="11">IF(CX7="",NA(),CX7)</f>
        <v>96.54</v>
      </c>
      <c r="CY6" s="22">
        <f t="shared" si="11"/>
        <v>95.62</v>
      </c>
      <c r="CZ6" s="22">
        <f t="shared" si="11"/>
        <v>87.7</v>
      </c>
      <c r="DA6" s="22">
        <f t="shared" si="11"/>
        <v>96.28</v>
      </c>
      <c r="DB6" s="22">
        <f t="shared" si="11"/>
        <v>89.17</v>
      </c>
      <c r="DC6" s="22">
        <f t="shared" si="11"/>
        <v>88.86</v>
      </c>
      <c r="DD6" s="22">
        <f t="shared" si="11"/>
        <v>89.11</v>
      </c>
      <c r="DE6" s="22">
        <f t="shared" si="11"/>
        <v>89.35</v>
      </c>
      <c r="DF6" s="22">
        <f t="shared" si="11"/>
        <v>89.7</v>
      </c>
      <c r="DG6" s="21" t="str">
        <f>IF(DG7="","",IF(DG7="-","【-】","【"&amp;SUBSTITUTE(TEXT(DG7,"#,##0.00"),"-","△")&amp;"】"))</f>
        <v>【90.12】</v>
      </c>
      <c r="DH6" s="22">
        <f>IF(DH7="",NA(),DH7)</f>
        <v>49.57</v>
      </c>
      <c r="DI6" s="22">
        <f t="shared" ref="DI6:DQ6" si="12">IF(DI7="",NA(),DI7)</f>
        <v>50.49</v>
      </c>
      <c r="DJ6" s="22">
        <f t="shared" si="12"/>
        <v>51.93</v>
      </c>
      <c r="DK6" s="22">
        <f t="shared" si="12"/>
        <v>53.05</v>
      </c>
      <c r="DL6" s="22">
        <f t="shared" si="12"/>
        <v>53.68</v>
      </c>
      <c r="DM6" s="22">
        <f t="shared" si="12"/>
        <v>46.99</v>
      </c>
      <c r="DN6" s="22">
        <f t="shared" si="12"/>
        <v>47.89</v>
      </c>
      <c r="DO6" s="22">
        <f t="shared" si="12"/>
        <v>48.69</v>
      </c>
      <c r="DP6" s="22">
        <f t="shared" si="12"/>
        <v>49.62</v>
      </c>
      <c r="DQ6" s="22">
        <f t="shared" si="12"/>
        <v>50.5</v>
      </c>
      <c r="DR6" s="21" t="str">
        <f>IF(DR7="","",IF(DR7="-","【-】","【"&amp;SUBSTITUTE(TEXT(DR7,"#,##0.00"),"-","△")&amp;"】"))</f>
        <v>【50.88】</v>
      </c>
      <c r="DS6" s="22">
        <f>IF(DS7="",NA(),DS7)</f>
        <v>2.69</v>
      </c>
      <c r="DT6" s="22">
        <f t="shared" ref="DT6:EB6" si="13">IF(DT7="",NA(),DT7)</f>
        <v>2.5299999999999998</v>
      </c>
      <c r="DU6" s="22">
        <f t="shared" si="13"/>
        <v>2.52</v>
      </c>
      <c r="DV6" s="22">
        <f t="shared" si="13"/>
        <v>2.33</v>
      </c>
      <c r="DW6" s="22">
        <f t="shared" si="13"/>
        <v>2.16</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0.53</v>
      </c>
      <c r="EE6" s="22">
        <f t="shared" ref="EE6:EM6" si="14">IF(EE7="",NA(),EE7)</f>
        <v>0.99</v>
      </c>
      <c r="EF6" s="22">
        <f t="shared" si="14"/>
        <v>0.37</v>
      </c>
      <c r="EG6" s="22">
        <f t="shared" si="14"/>
        <v>0.18</v>
      </c>
      <c r="EH6" s="22">
        <f t="shared" si="14"/>
        <v>0.15</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112356</v>
      </c>
      <c r="D7" s="24">
        <v>46</v>
      </c>
      <c r="E7" s="24">
        <v>1</v>
      </c>
      <c r="F7" s="24">
        <v>0</v>
      </c>
      <c r="G7" s="24">
        <v>1</v>
      </c>
      <c r="H7" s="24" t="s">
        <v>93</v>
      </c>
      <c r="I7" s="24" t="s">
        <v>94</v>
      </c>
      <c r="J7" s="24" t="s">
        <v>95</v>
      </c>
      <c r="K7" s="24" t="s">
        <v>96</v>
      </c>
      <c r="L7" s="24" t="s">
        <v>97</v>
      </c>
      <c r="M7" s="24" t="s">
        <v>98</v>
      </c>
      <c r="N7" s="25" t="s">
        <v>99</v>
      </c>
      <c r="O7" s="25">
        <v>92.36</v>
      </c>
      <c r="P7" s="25">
        <v>99.98</v>
      </c>
      <c r="Q7" s="25">
        <v>2255</v>
      </c>
      <c r="R7" s="25">
        <v>112420</v>
      </c>
      <c r="S7" s="25">
        <v>19.77</v>
      </c>
      <c r="T7" s="25">
        <v>5686.39</v>
      </c>
      <c r="U7" s="25">
        <v>112185</v>
      </c>
      <c r="V7" s="25">
        <v>19.7</v>
      </c>
      <c r="W7" s="25">
        <v>5694.67</v>
      </c>
      <c r="X7" s="25">
        <v>121.95</v>
      </c>
      <c r="Y7" s="25">
        <v>120.8</v>
      </c>
      <c r="Z7" s="25">
        <v>122.24</v>
      </c>
      <c r="AA7" s="25">
        <v>109.21</v>
      </c>
      <c r="AB7" s="25">
        <v>124.69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234.13</v>
      </c>
      <c r="AU7" s="25">
        <v>282.81</v>
      </c>
      <c r="AV7" s="25">
        <v>365.88</v>
      </c>
      <c r="AW7" s="25">
        <v>401.43</v>
      </c>
      <c r="AX7" s="25">
        <v>404.15</v>
      </c>
      <c r="AY7" s="25">
        <v>337.49</v>
      </c>
      <c r="AZ7" s="25">
        <v>335.6</v>
      </c>
      <c r="BA7" s="25">
        <v>358.91</v>
      </c>
      <c r="BB7" s="25">
        <v>360.96</v>
      </c>
      <c r="BC7" s="25">
        <v>351.29</v>
      </c>
      <c r="BD7" s="25">
        <v>261.51</v>
      </c>
      <c r="BE7" s="25">
        <v>93.8</v>
      </c>
      <c r="BF7" s="25">
        <v>77.680000000000007</v>
      </c>
      <c r="BG7" s="25">
        <v>61.61</v>
      </c>
      <c r="BH7" s="25">
        <v>50.35</v>
      </c>
      <c r="BI7" s="25">
        <v>35.68</v>
      </c>
      <c r="BJ7" s="25">
        <v>265.92</v>
      </c>
      <c r="BK7" s="25">
        <v>258.26</v>
      </c>
      <c r="BL7" s="25">
        <v>247.27</v>
      </c>
      <c r="BM7" s="25">
        <v>239.18</v>
      </c>
      <c r="BN7" s="25">
        <v>236.29</v>
      </c>
      <c r="BO7" s="25">
        <v>265.16000000000003</v>
      </c>
      <c r="BP7" s="25">
        <v>107.87</v>
      </c>
      <c r="BQ7" s="25">
        <v>105.43</v>
      </c>
      <c r="BR7" s="25">
        <v>106.22</v>
      </c>
      <c r="BS7" s="25">
        <v>96.95</v>
      </c>
      <c r="BT7" s="25">
        <v>108.12</v>
      </c>
      <c r="BU7" s="25">
        <v>105.86</v>
      </c>
      <c r="BV7" s="25">
        <v>106.07</v>
      </c>
      <c r="BW7" s="25">
        <v>105.34</v>
      </c>
      <c r="BX7" s="25">
        <v>101.89</v>
      </c>
      <c r="BY7" s="25">
        <v>104.33</v>
      </c>
      <c r="BZ7" s="25">
        <v>102.35</v>
      </c>
      <c r="CA7" s="25">
        <v>125.76</v>
      </c>
      <c r="CB7" s="25">
        <v>128.59</v>
      </c>
      <c r="CC7" s="25">
        <v>127.79</v>
      </c>
      <c r="CD7" s="25">
        <v>138.9</v>
      </c>
      <c r="CE7" s="25">
        <v>123.53</v>
      </c>
      <c r="CF7" s="25">
        <v>158.58000000000001</v>
      </c>
      <c r="CG7" s="25">
        <v>159.22</v>
      </c>
      <c r="CH7" s="25">
        <v>159.6</v>
      </c>
      <c r="CI7" s="25">
        <v>156.32</v>
      </c>
      <c r="CJ7" s="25">
        <v>157.4</v>
      </c>
      <c r="CK7" s="25">
        <v>167.74</v>
      </c>
      <c r="CL7" s="25">
        <v>71.58</v>
      </c>
      <c r="CM7" s="25">
        <v>70.38</v>
      </c>
      <c r="CN7" s="25">
        <v>70.59</v>
      </c>
      <c r="CO7" s="25">
        <v>73.16</v>
      </c>
      <c r="CP7" s="25">
        <v>71.92</v>
      </c>
      <c r="CQ7" s="25">
        <v>62.38</v>
      </c>
      <c r="CR7" s="25">
        <v>62.83</v>
      </c>
      <c r="CS7" s="25">
        <v>62.05</v>
      </c>
      <c r="CT7" s="25">
        <v>63.23</v>
      </c>
      <c r="CU7" s="25">
        <v>62.59</v>
      </c>
      <c r="CV7" s="25">
        <v>60.29</v>
      </c>
      <c r="CW7" s="25">
        <v>95.53</v>
      </c>
      <c r="CX7" s="25">
        <v>96.54</v>
      </c>
      <c r="CY7" s="25">
        <v>95.62</v>
      </c>
      <c r="CZ7" s="25">
        <v>87.7</v>
      </c>
      <c r="DA7" s="25">
        <v>96.28</v>
      </c>
      <c r="DB7" s="25">
        <v>89.17</v>
      </c>
      <c r="DC7" s="25">
        <v>88.86</v>
      </c>
      <c r="DD7" s="25">
        <v>89.11</v>
      </c>
      <c r="DE7" s="25">
        <v>89.35</v>
      </c>
      <c r="DF7" s="25">
        <v>89.7</v>
      </c>
      <c r="DG7" s="25">
        <v>90.12</v>
      </c>
      <c r="DH7" s="25">
        <v>49.57</v>
      </c>
      <c r="DI7" s="25">
        <v>50.49</v>
      </c>
      <c r="DJ7" s="25">
        <v>51.93</v>
      </c>
      <c r="DK7" s="25">
        <v>53.05</v>
      </c>
      <c r="DL7" s="25">
        <v>53.68</v>
      </c>
      <c r="DM7" s="25">
        <v>46.99</v>
      </c>
      <c r="DN7" s="25">
        <v>47.89</v>
      </c>
      <c r="DO7" s="25">
        <v>48.69</v>
      </c>
      <c r="DP7" s="25">
        <v>49.62</v>
      </c>
      <c r="DQ7" s="25">
        <v>50.5</v>
      </c>
      <c r="DR7" s="25">
        <v>50.88</v>
      </c>
      <c r="DS7" s="25">
        <v>2.69</v>
      </c>
      <c r="DT7" s="25">
        <v>2.5299999999999998</v>
      </c>
      <c r="DU7" s="25">
        <v>2.52</v>
      </c>
      <c r="DV7" s="25">
        <v>2.33</v>
      </c>
      <c r="DW7" s="25">
        <v>2.16</v>
      </c>
      <c r="DX7" s="25">
        <v>15.83</v>
      </c>
      <c r="DY7" s="25">
        <v>16.899999999999999</v>
      </c>
      <c r="DZ7" s="25">
        <v>18.260000000000002</v>
      </c>
      <c r="EA7" s="25">
        <v>19.510000000000002</v>
      </c>
      <c r="EB7" s="25">
        <v>21.19</v>
      </c>
      <c r="EC7" s="25">
        <v>22.3</v>
      </c>
      <c r="ED7" s="25">
        <v>0.53</v>
      </c>
      <c r="EE7" s="25">
        <v>0.99</v>
      </c>
      <c r="EF7" s="25">
        <v>0.37</v>
      </c>
      <c r="EG7" s="25">
        <v>0.18</v>
      </c>
      <c r="EH7" s="25">
        <v>0.15</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2023-01-16T05:53:12Z</cp:lastPrinted>
  <dcterms:created xsi:type="dcterms:W3CDTF">2022-12-01T00:55:47Z</dcterms:created>
  <dcterms:modified xsi:type="dcterms:W3CDTF">2023-02-24T01:38:12Z</dcterms:modified>
  <cp:category/>
  <cp:contentStatus/>
</cp:coreProperties>
</file>