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8175" windowHeight="5805" firstSheet="1" activeTab="4"/>
  </bookViews>
  <sheets>
    <sheet name="11-1" sheetId="2" r:id="rId1"/>
    <sheet name="11-2" sheetId="3" r:id="rId2"/>
    <sheet name="11-3" sheetId="4" r:id="rId3"/>
    <sheet name="11-4" sheetId="5" r:id="rId4"/>
    <sheet name="11-5" sheetId="6" r:id="rId5"/>
  </sheets>
  <definedNames>
    <definedName name="_xlnm.Print_Area" localSheetId="0">'11-1'!$A$3:$E$41</definedName>
    <definedName name="_xlnm.Print_Area" localSheetId="1">'11-2'!$A$3:$E$30</definedName>
    <definedName name="_xlnm.Print_Area" localSheetId="2">'11-3'!$A$3:$Q$70</definedName>
    <definedName name="_xlnm.Print_Area" localSheetId="3">'11-4'!$A$3:$J$25</definedName>
    <definedName name="_xlnm.Print_Area" localSheetId="4">'11-5'!$A$3:$J$24</definedName>
    <definedName name="_xlnm.Print_Titles" localSheetId="2">'11-3'!$3:$5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E6" i="6"/>
  <c r="H6" i="6" s="1"/>
  <c r="I6" i="6"/>
  <c r="J6" i="6"/>
  <c r="B7" i="6"/>
  <c r="H7" i="6" s="1"/>
  <c r="E7" i="6"/>
  <c r="I7" i="6"/>
  <c r="J7" i="6"/>
  <c r="B8" i="6"/>
  <c r="E8" i="6"/>
  <c r="H8" i="6"/>
  <c r="I8" i="6"/>
  <c r="J8" i="6"/>
  <c r="B9" i="6"/>
  <c r="E9" i="6"/>
  <c r="H9" i="6"/>
  <c r="I9" i="6"/>
  <c r="J9" i="6"/>
  <c r="B10" i="6"/>
  <c r="E10" i="6"/>
  <c r="H10" i="6" s="1"/>
  <c r="I10" i="6"/>
  <c r="J10" i="6"/>
  <c r="B11" i="6"/>
  <c r="H11" i="6" s="1"/>
  <c r="E11" i="6"/>
  <c r="I11" i="6"/>
  <c r="J11" i="6"/>
  <c r="B12" i="6"/>
  <c r="E12" i="6"/>
  <c r="H12" i="6"/>
  <c r="I12" i="6"/>
  <c r="J12" i="6"/>
  <c r="B13" i="6"/>
  <c r="E13" i="6"/>
  <c r="H13" i="6"/>
  <c r="I13" i="6"/>
  <c r="J13" i="6"/>
  <c r="B14" i="6"/>
  <c r="E14" i="6"/>
  <c r="H14" i="6" s="1"/>
  <c r="I14" i="6"/>
  <c r="J14" i="6"/>
  <c r="B15" i="6"/>
  <c r="H15" i="6" s="1"/>
  <c r="E15" i="6"/>
  <c r="I15" i="6"/>
  <c r="J15" i="6"/>
  <c r="B16" i="6"/>
  <c r="E16" i="6"/>
  <c r="H16" i="6"/>
  <c r="I16" i="6"/>
  <c r="J16" i="6"/>
  <c r="B17" i="6"/>
  <c r="H17" i="6"/>
  <c r="I17" i="6"/>
  <c r="J17" i="6"/>
  <c r="B18" i="6"/>
  <c r="H18" i="6"/>
  <c r="I18" i="6"/>
  <c r="J18" i="6"/>
  <c r="B19" i="6"/>
  <c r="H19" i="6"/>
  <c r="I19" i="6"/>
  <c r="J19" i="6"/>
  <c r="B20" i="6"/>
  <c r="H20" i="6"/>
  <c r="I20" i="6"/>
  <c r="J20" i="6"/>
  <c r="B21" i="6"/>
  <c r="H21" i="6"/>
  <c r="I21" i="6"/>
  <c r="J21" i="6"/>
  <c r="B22" i="6"/>
  <c r="E22" i="6"/>
  <c r="H22" i="6"/>
  <c r="I22" i="6"/>
  <c r="J22" i="6"/>
  <c r="B6" i="5" l="1"/>
  <c r="E6" i="5"/>
  <c r="H6" i="5"/>
  <c r="I6" i="5"/>
  <c r="J6" i="5"/>
  <c r="B7" i="5"/>
  <c r="E7" i="5"/>
  <c r="H7" i="5"/>
  <c r="I7" i="5"/>
  <c r="J7" i="5"/>
  <c r="B8" i="5"/>
  <c r="E8" i="5"/>
  <c r="H8" i="5" s="1"/>
  <c r="I8" i="5"/>
  <c r="J8" i="5"/>
  <c r="B9" i="5"/>
  <c r="E9" i="5"/>
  <c r="H9" i="5" s="1"/>
  <c r="I9" i="5"/>
  <c r="J9" i="5"/>
  <c r="B10" i="5"/>
  <c r="E10" i="5"/>
  <c r="H10" i="5"/>
  <c r="I10" i="5"/>
  <c r="J10" i="5"/>
  <c r="B11" i="5"/>
  <c r="E11" i="5"/>
  <c r="H11" i="5"/>
  <c r="I11" i="5"/>
  <c r="J11" i="5"/>
  <c r="B12" i="5"/>
  <c r="E12" i="5"/>
  <c r="H12" i="5" s="1"/>
  <c r="I12" i="5"/>
  <c r="J12" i="5"/>
  <c r="B13" i="5"/>
  <c r="E13" i="5"/>
  <c r="H13" i="5" s="1"/>
  <c r="I13" i="5"/>
  <c r="J13" i="5"/>
  <c r="B14" i="5"/>
  <c r="E14" i="5"/>
  <c r="H14" i="5"/>
  <c r="I14" i="5"/>
  <c r="J14" i="5"/>
  <c r="B15" i="5"/>
  <c r="E15" i="5"/>
  <c r="H15" i="5"/>
  <c r="I15" i="5"/>
  <c r="J15" i="5"/>
  <c r="B16" i="5"/>
  <c r="E16" i="5"/>
  <c r="H16" i="5" s="1"/>
  <c r="I16" i="5"/>
  <c r="J16" i="5"/>
  <c r="B17" i="5"/>
  <c r="E17" i="5"/>
  <c r="H17" i="5" s="1"/>
  <c r="I17" i="5"/>
  <c r="J17" i="5"/>
  <c r="B18" i="5"/>
  <c r="E18" i="5"/>
  <c r="H18" i="5"/>
  <c r="I18" i="5"/>
  <c r="J18" i="5"/>
  <c r="B19" i="5"/>
  <c r="E19" i="5"/>
  <c r="H19" i="5"/>
  <c r="I19" i="5"/>
  <c r="J19" i="5"/>
  <c r="B20" i="5"/>
  <c r="E20" i="5"/>
  <c r="H20" i="5" s="1"/>
  <c r="I20" i="5"/>
  <c r="J20" i="5"/>
  <c r="B21" i="5"/>
  <c r="E21" i="5"/>
  <c r="H21" i="5" s="1"/>
  <c r="I21" i="5"/>
  <c r="J21" i="5"/>
  <c r="B22" i="5"/>
  <c r="E22" i="5"/>
  <c r="H22" i="5"/>
  <c r="I22" i="5"/>
  <c r="J22" i="5"/>
  <c r="B23" i="5"/>
  <c r="E23" i="5"/>
  <c r="H23" i="5"/>
  <c r="I23" i="5"/>
  <c r="J23" i="5"/>
  <c r="E6" i="4" l="1"/>
  <c r="H6" i="4"/>
  <c r="N6" i="4"/>
  <c r="Q6" i="4"/>
  <c r="E7" i="4"/>
  <c r="H7" i="4"/>
  <c r="N7" i="4"/>
  <c r="Q7" i="4"/>
  <c r="E8" i="4"/>
  <c r="H8" i="4"/>
  <c r="E9" i="4"/>
  <c r="H9" i="4"/>
  <c r="E10" i="4"/>
  <c r="H10" i="4"/>
  <c r="E11" i="4"/>
  <c r="H11" i="4"/>
  <c r="E12" i="4"/>
  <c r="H12" i="4"/>
  <c r="E13" i="4"/>
  <c r="H13" i="4"/>
  <c r="E15" i="4"/>
  <c r="H15" i="4"/>
  <c r="E16" i="4"/>
  <c r="H16" i="4"/>
  <c r="E17" i="4"/>
  <c r="H17" i="4"/>
  <c r="Q17" i="4"/>
  <c r="E18" i="4"/>
  <c r="H18" i="4" s="1"/>
  <c r="Q18" i="4"/>
  <c r="E19" i="4"/>
  <c r="H19" i="4"/>
  <c r="N19" i="4"/>
  <c r="Q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9" i="4"/>
  <c r="H49" i="4"/>
  <c r="E50" i="4"/>
  <c r="H50" i="4"/>
  <c r="E51" i="4"/>
  <c r="H51" i="4"/>
  <c r="H52" i="4"/>
  <c r="E53" i="4"/>
  <c r="H53" i="4"/>
  <c r="E54" i="4"/>
  <c r="H54" i="4" s="1"/>
  <c r="E55" i="4"/>
  <c r="H55" i="4"/>
  <c r="E56" i="4"/>
  <c r="H56" i="4" s="1"/>
  <c r="E57" i="4"/>
  <c r="H57" i="4"/>
  <c r="E58" i="4"/>
  <c r="H58" i="4" s="1"/>
  <c r="E59" i="4"/>
  <c r="H59" i="4"/>
  <c r="E60" i="4"/>
  <c r="H60" i="4" s="1"/>
  <c r="E62" i="4"/>
  <c r="H62" i="4"/>
  <c r="E63" i="4"/>
  <c r="H63" i="4" s="1"/>
  <c r="E64" i="4"/>
  <c r="H64" i="4"/>
  <c r="E65" i="4"/>
  <c r="H65" i="4" s="1"/>
  <c r="H66" i="4"/>
  <c r="E67" i="4"/>
  <c r="H67" i="4"/>
  <c r="E68" i="4"/>
  <c r="H68" i="4"/>
  <c r="E69" i="4"/>
  <c r="H69" i="4"/>
  <c r="D5" i="3" l="1"/>
  <c r="E5" i="3"/>
  <c r="C7" i="3"/>
  <c r="C8" i="3"/>
  <c r="C5" i="3" s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B5" i="2" l="1"/>
  <c r="B6" i="2"/>
  <c r="B7" i="2"/>
  <c r="B8" i="2"/>
  <c r="B9" i="2"/>
  <c r="B10" i="2"/>
  <c r="B11" i="2"/>
  <c r="B12" i="2"/>
  <c r="B13" i="2"/>
  <c r="B14" i="2"/>
  <c r="B15" i="2"/>
  <c r="E12" i="2" l="1"/>
  <c r="E8" i="2"/>
  <c r="E14" i="2"/>
  <c r="E10" i="2"/>
  <c r="E6" i="2"/>
  <c r="E15" i="2"/>
  <c r="E11" i="2"/>
  <c r="E7" i="2"/>
  <c r="E13" i="2"/>
  <c r="E9" i="2"/>
</calcChain>
</file>

<file path=xl/sharedStrings.xml><?xml version="1.0" encoding="utf-8"?>
<sst xmlns="http://schemas.openxmlformats.org/spreadsheetml/2006/main" count="473" uniqueCount="226">
  <si>
    <t>　　　</t>
    <phoneticPr fontId="4"/>
  </si>
  <si>
    <t>資料：選挙管理委員会　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</si>
  <si>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 xml:space="preserve">    3. 9. 1</t>
  </si>
  <si>
    <t xml:space="preserve">    2. 9. 1</t>
    <phoneticPr fontId="3"/>
  </si>
  <si>
    <t>令元. 9. 2</t>
    <rPh sb="0" eb="1">
      <t>レイ</t>
    </rPh>
    <rPh sb="1" eb="2">
      <t>モト</t>
    </rPh>
    <phoneticPr fontId="6"/>
  </si>
  <si>
    <t xml:space="preserve">   30. 9. 3</t>
  </si>
  <si>
    <t xml:space="preserve">   29. 9. 1</t>
    <phoneticPr fontId="4"/>
  </si>
  <si>
    <t xml:space="preserve">   28. 9. 2</t>
    <phoneticPr fontId="4"/>
  </si>
  <si>
    <t xml:space="preserve">   27. 9. 2</t>
    <phoneticPr fontId="4"/>
  </si>
  <si>
    <t xml:space="preserve">   26. 9. 2</t>
    <phoneticPr fontId="4"/>
  </si>
  <si>
    <t xml:space="preserve">   25. 9. 2</t>
  </si>
  <si>
    <t xml:space="preserve">   24. 9. 2</t>
    <phoneticPr fontId="4"/>
  </si>
  <si>
    <t xml:space="preserve">   23. 9. 2</t>
    <phoneticPr fontId="4"/>
  </si>
  <si>
    <t xml:space="preserve">   22. 9. 2</t>
    <phoneticPr fontId="4"/>
  </si>
  <si>
    <t xml:space="preserve">   21. 9. 2</t>
    <phoneticPr fontId="4"/>
  </si>
  <si>
    <t xml:space="preserve">   20. 9. 2</t>
    <phoneticPr fontId="4"/>
  </si>
  <si>
    <t xml:space="preserve">   19. 9. 2</t>
    <phoneticPr fontId="4"/>
  </si>
  <si>
    <t xml:space="preserve">   18. 9. 2</t>
    <phoneticPr fontId="4"/>
  </si>
  <si>
    <t xml:space="preserve">   17. 9. 2</t>
    <phoneticPr fontId="4"/>
  </si>
  <si>
    <t xml:space="preserve">   16. 9. 2</t>
    <phoneticPr fontId="4"/>
  </si>
  <si>
    <t xml:space="preserve">   15. 9. 2</t>
  </si>
  <si>
    <t xml:space="preserve">   14. 9. 2</t>
    <phoneticPr fontId="4"/>
  </si>
  <si>
    <t xml:space="preserve">   13. 9. 2</t>
    <phoneticPr fontId="4"/>
  </si>
  <si>
    <t xml:space="preserve">   12. 9. 2</t>
    <phoneticPr fontId="4"/>
  </si>
  <si>
    <t xml:space="preserve">   11. 9. 2</t>
    <phoneticPr fontId="4"/>
  </si>
  <si>
    <t xml:space="preserve">   10. 9. 2</t>
    <phoneticPr fontId="4"/>
  </si>
  <si>
    <t xml:space="preserve">    9. 9. 2</t>
    <phoneticPr fontId="4"/>
  </si>
  <si>
    <t xml:space="preserve">    8. 9. 2</t>
    <phoneticPr fontId="4"/>
  </si>
  <si>
    <t xml:space="preserve">    7. 9. 2</t>
    <phoneticPr fontId="4"/>
  </si>
  <si>
    <t xml:space="preserve">    6. 9. 2</t>
    <phoneticPr fontId="4"/>
  </si>
  <si>
    <t xml:space="preserve">    5. 9. 2</t>
    <phoneticPr fontId="4"/>
  </si>
  <si>
    <t xml:space="preserve">    4. 9. 2</t>
    <phoneticPr fontId="4"/>
  </si>
  <si>
    <t xml:space="preserve">    3. 9. 2</t>
    <phoneticPr fontId="4"/>
  </si>
  <si>
    <t xml:space="preserve">    2. 9. 2</t>
    <phoneticPr fontId="4"/>
  </si>
  <si>
    <t>平元. 9. 2</t>
    <rPh sb="0" eb="2">
      <t>ヒラモト</t>
    </rPh>
    <phoneticPr fontId="4"/>
  </si>
  <si>
    <t>増　　　減</t>
    <rPh sb="0" eb="1">
      <t>ゾウ</t>
    </rPh>
    <rPh sb="4" eb="5">
      <t>ゲン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</si>
  <si>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</si>
  <si>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</si>
  <si>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　　　数</t>
    <rPh sb="0" eb="1">
      <t>フサ</t>
    </rPh>
    <rPh sb="4" eb="5">
      <t>カズ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</si>
  <si>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</si>
  <si>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単位：人</t>
    <rPh sb="0" eb="2">
      <t>タンイ</t>
    </rPh>
    <rPh sb="3" eb="4">
      <t>ニン</t>
    </rPh>
    <phoneticPr fontId="4"/>
  </si>
  <si>
    <t>1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4"/>
  </si>
  <si>
    <t>11選挙</t>
    <rPh sb="2" eb="3">
      <t>セン</t>
    </rPh>
    <rPh sb="3" eb="4">
      <t>キョ</t>
    </rPh>
    <phoneticPr fontId="4"/>
  </si>
  <si>
    <t xml:space="preserve">    4. 9. 1</t>
  </si>
  <si>
    <t xml:space="preserve">    5. 9. 1</t>
    <phoneticPr fontId="3"/>
  </si>
  <si>
    <t>注)公職選挙法等の一部を改正する法律が平成28年6月に施行され、選挙権年齢が満18歳以上に引き下げられた。</t>
    <rPh sb="0" eb="1">
      <t>チュウ</t>
    </rPh>
    <rPh sb="2" eb="4">
      <t>コウショク</t>
    </rPh>
    <rPh sb="4" eb="7">
      <t>センキョホウ</t>
    </rPh>
    <rPh sb="7" eb="8">
      <t>トウ</t>
    </rPh>
    <rPh sb="9" eb="11">
      <t>イチブ</t>
    </rPh>
    <rPh sb="12" eb="14">
      <t>カイセイ</t>
    </rPh>
    <rPh sb="16" eb="18">
      <t>ホウリツ</t>
    </rPh>
    <rPh sb="19" eb="21">
      <t>ヘイセイ</t>
    </rPh>
    <rPh sb="23" eb="24">
      <t>ネン</t>
    </rPh>
    <rPh sb="25" eb="26">
      <t>ガツ</t>
    </rPh>
    <rPh sb="27" eb="29">
      <t>セコウ</t>
    </rPh>
    <rPh sb="32" eb="35">
      <t>センキョケン</t>
    </rPh>
    <rPh sb="35" eb="37">
      <t>ネンレイ</t>
    </rPh>
    <rPh sb="38" eb="39">
      <t>マン</t>
    </rPh>
    <rPh sb="41" eb="42">
      <t>トシ</t>
    </rPh>
    <rPh sb="42" eb="44">
      <t>イジョウ</t>
    </rPh>
    <rPh sb="45" eb="46">
      <t>ヒ</t>
    </rPh>
    <phoneticPr fontId="4"/>
  </si>
  <si>
    <t>南畑公民館</t>
    <rPh sb="0" eb="2">
      <t>ナンバタ</t>
    </rPh>
    <rPh sb="2" eb="5">
      <t>コウミンカン</t>
    </rPh>
    <phoneticPr fontId="4"/>
  </si>
  <si>
    <t>水谷東ふれあいサロン</t>
    <rPh sb="0" eb="2">
      <t>ミズタニ</t>
    </rPh>
    <rPh sb="2" eb="3">
      <t>ヒガシ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</si>
  <si>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</si>
  <si>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</si>
  <si>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本郷中学校体育館</t>
    <rPh sb="0" eb="2">
      <t>ホンゴウ</t>
    </rPh>
    <rPh sb="2" eb="5">
      <t>チュウガッコウ</t>
    </rPh>
    <rPh sb="5" eb="8">
      <t>タイイクカン</t>
    </rPh>
    <phoneticPr fontId="4"/>
  </si>
  <si>
    <t>水谷小学校体育館</t>
    <rPh sb="0" eb="2">
      <t>ミズタニ</t>
    </rPh>
    <rPh sb="2" eb="5">
      <t>ショウガッコウ</t>
    </rPh>
    <rPh sb="5" eb="8">
      <t>タイイクカン</t>
    </rPh>
    <phoneticPr fontId="4"/>
  </si>
  <si>
    <t>みずほ台小学校体育館</t>
    <rPh sb="3" eb="4">
      <t>ダイ</t>
    </rPh>
    <rPh sb="4" eb="7">
      <t>ショウガッコウ</t>
    </rPh>
    <rPh sb="7" eb="10">
      <t>タイイクカン</t>
    </rPh>
    <phoneticPr fontId="4"/>
  </si>
  <si>
    <t>針ケ谷コミュニティセンター</t>
    <rPh sb="0" eb="3">
      <t>ハリガヤ</t>
    </rPh>
    <phoneticPr fontId="4"/>
  </si>
  <si>
    <t>みずほ台コミュニティセンター</t>
    <rPh sb="3" eb="4">
      <t>ダイ</t>
    </rPh>
    <phoneticPr fontId="4"/>
  </si>
  <si>
    <t>関沢小学校体育館</t>
    <rPh sb="0" eb="2">
      <t>セキザワ</t>
    </rPh>
    <rPh sb="2" eb="5">
      <t>ショウガッコウ</t>
    </rPh>
    <rPh sb="5" eb="8">
      <t>タイイクカン</t>
    </rPh>
    <phoneticPr fontId="4"/>
  </si>
  <si>
    <t>市立第４保育所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</si>
  <si>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鶴瀬西交流センター</t>
    <rPh sb="0" eb="2">
      <t>ツルセ</t>
    </rPh>
    <rPh sb="2" eb="3">
      <t>ニシ</t>
    </rPh>
    <rPh sb="3" eb="5">
      <t>コウリュウ</t>
    </rPh>
    <phoneticPr fontId="4"/>
  </si>
  <si>
    <t>つるせ台小学校体育館</t>
    <rPh sb="3" eb="4">
      <t>ダイ</t>
    </rPh>
    <rPh sb="4" eb="7">
      <t>ショウガッコウ</t>
    </rPh>
    <rPh sb="7" eb="10">
      <t>タイイクカン</t>
    </rPh>
    <phoneticPr fontId="4"/>
  </si>
  <si>
    <t>富士見台中学校教室</t>
    <rPh sb="0" eb="4">
      <t>フジミダイ</t>
    </rPh>
    <rPh sb="4" eb="7">
      <t>チュウガッコウ</t>
    </rPh>
    <rPh sb="7" eb="9">
      <t>キョウシツ</t>
    </rPh>
    <phoneticPr fontId="4"/>
  </si>
  <si>
    <t>市立第１保育所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</si>
  <si>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鶴瀬コミュニティセンター</t>
    <rPh sb="0" eb="2">
      <t>ツルセ</t>
    </rPh>
    <phoneticPr fontId="4"/>
  </si>
  <si>
    <t>ピアザふじみ</t>
    <phoneticPr fontId="4"/>
  </si>
  <si>
    <t>ふじみ野交流センター</t>
    <rPh sb="3" eb="4">
      <t>ノ</t>
    </rPh>
    <rPh sb="4" eb="6">
      <t>コウリュウ</t>
    </rPh>
    <phoneticPr fontId="4"/>
  </si>
  <si>
    <t>勝瀬小学校体育館</t>
    <rPh sb="0" eb="2">
      <t>カッセ</t>
    </rPh>
    <rPh sb="2" eb="3">
      <t>ショウ</t>
    </rPh>
    <rPh sb="3" eb="5">
      <t>ガッコウ</t>
    </rPh>
    <rPh sb="5" eb="7">
      <t>タイイク</t>
    </rPh>
    <rPh sb="7" eb="8">
      <t>カン</t>
    </rPh>
    <phoneticPr fontId="4"/>
  </si>
  <si>
    <t>富士見市役所</t>
    <rPh sb="0" eb="3">
      <t>フジミ</t>
    </rPh>
    <rPh sb="3" eb="6">
      <t>シヤクショ</t>
    </rPh>
    <phoneticPr fontId="4"/>
  </si>
  <si>
    <t>総　　　　　数</t>
    <rPh sb="0" eb="1">
      <t>フサ</t>
    </rPh>
    <rPh sb="6" eb="7">
      <t>カズ</t>
    </rPh>
    <phoneticPr fontId="4"/>
  </si>
  <si>
    <t>総　数</t>
    <rPh sb="0" eb="1">
      <t>ソウ</t>
    </rPh>
    <rPh sb="2" eb="3">
      <t>スウ</t>
    </rPh>
    <phoneticPr fontId="4"/>
  </si>
  <si>
    <t>投票区・投票所</t>
    <rPh sb="0" eb="2">
      <t>トウヒョウ</t>
    </rPh>
    <rPh sb="2" eb="3">
      <t>ク</t>
    </rPh>
    <rPh sb="4" eb="6">
      <t>トウヒョウ</t>
    </rPh>
    <rPh sb="6" eb="7">
      <t>ジョ</t>
    </rPh>
    <phoneticPr fontId="4"/>
  </si>
  <si>
    <t>令和5年9月1日現在　単位：人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4"/>
  </si>
  <si>
    <t>2 投票区別選挙人名簿登録者数</t>
    <rPh sb="2" eb="4">
      <t>トウヒョウ</t>
    </rPh>
    <rPh sb="4" eb="5">
      <t>ク</t>
    </rPh>
    <rPh sb="5" eb="6">
      <t>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4"/>
  </si>
  <si>
    <t xml:space="preserve"> </t>
    <phoneticPr fontId="4"/>
  </si>
  <si>
    <t xml:space="preserve">    5. 8.　6</t>
    <phoneticPr fontId="3"/>
  </si>
  <si>
    <t>知事</t>
    <rPh sb="0" eb="2">
      <t>チジ</t>
    </rPh>
    <phoneticPr fontId="4"/>
  </si>
  <si>
    <t xml:space="preserve">   12. 6.25</t>
    <phoneticPr fontId="4"/>
  </si>
  <si>
    <t>（比例代表）</t>
    <phoneticPr fontId="4"/>
  </si>
  <si>
    <t xml:space="preserve">    5. 4.　9</t>
    <phoneticPr fontId="3"/>
  </si>
  <si>
    <t>県議会議員</t>
    <rPh sb="0" eb="3">
      <t>ケンギカイ</t>
    </rPh>
    <rPh sb="3" eb="5">
      <t>ギイン</t>
    </rPh>
    <phoneticPr fontId="4"/>
  </si>
  <si>
    <t>（小選挙区）</t>
    <phoneticPr fontId="4"/>
  </si>
  <si>
    <t>衆議院議員</t>
    <rPh sb="0" eb="3">
      <t>シュウギイン</t>
    </rPh>
    <rPh sb="3" eb="5">
      <t>ギイン</t>
    </rPh>
    <phoneticPr fontId="4"/>
  </si>
  <si>
    <t xml:space="preserve">    4. 7.10</t>
  </si>
  <si>
    <t>（比例代表）</t>
  </si>
  <si>
    <t xml:space="preserve">   11. 4.11</t>
    <phoneticPr fontId="4"/>
  </si>
  <si>
    <t xml:space="preserve">    4. 7.10</t>
    <phoneticPr fontId="4"/>
  </si>
  <si>
    <t>（県選出）</t>
  </si>
  <si>
    <t>参議院議員</t>
  </si>
  <si>
    <t xml:space="preserve">   10. 7.12</t>
    <phoneticPr fontId="4"/>
  </si>
  <si>
    <t xml:space="preserve">    3.10.31</t>
  </si>
  <si>
    <t>（県選出）</t>
    <phoneticPr fontId="4"/>
  </si>
  <si>
    <t>参議院議員</t>
    <rPh sb="0" eb="3">
      <t>サンギイン</t>
    </rPh>
    <rPh sb="3" eb="5">
      <t>ギイン</t>
    </rPh>
    <phoneticPr fontId="4"/>
  </si>
  <si>
    <t>（小選挙区）</t>
  </si>
  <si>
    <t>衆議院議員</t>
  </si>
  <si>
    <t xml:space="preserve">    9. 3.30</t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</si>
  <si>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</si>
  <si>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 xml:space="preserve">    3. 3.28</t>
    <phoneticPr fontId="3"/>
  </si>
  <si>
    <t>市議会議員</t>
    <phoneticPr fontId="4"/>
  </si>
  <si>
    <t xml:space="preserve">    8.10.20</t>
    <phoneticPr fontId="4"/>
  </si>
  <si>
    <t xml:space="preserve">    2. 7.26</t>
    <phoneticPr fontId="3"/>
  </si>
  <si>
    <t>（補欠）</t>
  </si>
  <si>
    <t>市長</t>
    <rPh sb="0" eb="2">
      <t>シチョウ</t>
    </rPh>
    <phoneticPr fontId="4"/>
  </si>
  <si>
    <t>無　投　票</t>
    <rPh sb="0" eb="1">
      <t>ム</t>
    </rPh>
    <rPh sb="2" eb="3">
      <t>ナ</t>
    </rPh>
    <rPh sb="4" eb="5">
      <t>ヒョウ</t>
    </rPh>
    <phoneticPr fontId="4"/>
  </si>
  <si>
    <t xml:space="preserve">    8. 7.28</t>
    <phoneticPr fontId="4"/>
  </si>
  <si>
    <t>（補欠）</t>
    <phoneticPr fontId="4"/>
  </si>
  <si>
    <t xml:space="preserve">   元.10.27</t>
    <phoneticPr fontId="4"/>
  </si>
  <si>
    <t xml:space="preserve">   元. 8.25</t>
    <rPh sb="3" eb="4">
      <t>ゲン</t>
    </rPh>
    <phoneticPr fontId="4"/>
  </si>
  <si>
    <t xml:space="preserve">    8. 6.23</t>
    <phoneticPr fontId="4"/>
  </si>
  <si>
    <t xml:space="preserve">   元. 7.21</t>
    <rPh sb="3" eb="4">
      <t>ゲン</t>
    </rPh>
    <phoneticPr fontId="4"/>
  </si>
  <si>
    <t xml:space="preserve">    7. 7.23</t>
    <phoneticPr fontId="4"/>
  </si>
  <si>
    <t>令元. 7.21</t>
    <rPh sb="0" eb="1">
      <t>レイ</t>
    </rPh>
    <rPh sb="1" eb="2">
      <t>ゲン</t>
    </rPh>
    <phoneticPr fontId="4"/>
  </si>
  <si>
    <t>参議院議員</t>
    <phoneticPr fontId="4"/>
  </si>
  <si>
    <t xml:space="preserve">   31.4.7</t>
    <phoneticPr fontId="4"/>
  </si>
  <si>
    <t xml:space="preserve">    7. 4. 9</t>
    <phoneticPr fontId="4"/>
  </si>
  <si>
    <t xml:space="preserve">   29.10.22</t>
    <phoneticPr fontId="4"/>
  </si>
  <si>
    <t xml:space="preserve">    5. 7.18</t>
    <phoneticPr fontId="4"/>
  </si>
  <si>
    <t>衆議院議員</t>
    <phoneticPr fontId="4"/>
  </si>
  <si>
    <t xml:space="preserve">    5. 3.28</t>
    <phoneticPr fontId="4"/>
  </si>
  <si>
    <t xml:space="preserve">   29.3.26</t>
    <phoneticPr fontId="4"/>
  </si>
  <si>
    <t xml:space="preserve">    4. 8. 2</t>
    <phoneticPr fontId="4"/>
  </si>
  <si>
    <t xml:space="preserve">   28.7.31</t>
    <phoneticPr fontId="4"/>
  </si>
  <si>
    <t xml:space="preserve">    4. 7.26</t>
    <phoneticPr fontId="4"/>
  </si>
  <si>
    <t xml:space="preserve">   28.7.10</t>
    <phoneticPr fontId="4"/>
  </si>
  <si>
    <t xml:space="preserve">    4. 6.21</t>
    <phoneticPr fontId="4"/>
  </si>
  <si>
    <t xml:space="preserve">    3. 6.16</t>
    <phoneticPr fontId="4"/>
  </si>
  <si>
    <t>（県選出）（補欠）</t>
    <phoneticPr fontId="4"/>
  </si>
  <si>
    <t xml:space="preserve">    3. 4. 7</t>
    <phoneticPr fontId="4"/>
  </si>
  <si>
    <t xml:space="preserve">   27.8.9</t>
    <phoneticPr fontId="4"/>
  </si>
  <si>
    <t xml:space="preserve">    2. 2.18</t>
    <phoneticPr fontId="4"/>
  </si>
  <si>
    <t xml:space="preserve">   27.4.12</t>
    <phoneticPr fontId="4"/>
  </si>
  <si>
    <t xml:space="preserve">   元. 7.23</t>
    <rPh sb="3" eb="4">
      <t>モト</t>
    </rPh>
    <phoneticPr fontId="4"/>
  </si>
  <si>
    <t xml:space="preserve">   26.12.14</t>
    <phoneticPr fontId="4"/>
  </si>
  <si>
    <t>平元. 3.26</t>
    <rPh sb="0" eb="2">
      <t>ヒラモト</t>
    </rPh>
    <phoneticPr fontId="4"/>
  </si>
  <si>
    <t>　 25.7.21</t>
    <phoneticPr fontId="4"/>
  </si>
  <si>
    <t xml:space="preserve">   63. 7.31</t>
    <phoneticPr fontId="4"/>
  </si>
  <si>
    <t xml:space="preserve">   25.7.21</t>
    <phoneticPr fontId="4"/>
  </si>
  <si>
    <t xml:space="preserve">   63. 6.12</t>
    <phoneticPr fontId="4"/>
  </si>
  <si>
    <t xml:space="preserve">   25.3.24</t>
    <phoneticPr fontId="4"/>
  </si>
  <si>
    <t>市議会議員</t>
  </si>
  <si>
    <t xml:space="preserve">   62. 4.12</t>
    <phoneticPr fontId="4"/>
  </si>
  <si>
    <t xml:space="preserve">   24.12.16</t>
    <phoneticPr fontId="4"/>
  </si>
  <si>
    <t xml:space="preserve">   61. 7. 6</t>
    <phoneticPr fontId="4"/>
  </si>
  <si>
    <t xml:space="preserve">   24.7.22</t>
    <phoneticPr fontId="4"/>
  </si>
  <si>
    <t xml:space="preserve">   60. 3.24</t>
    <phoneticPr fontId="4"/>
  </si>
  <si>
    <t xml:space="preserve">   23.7.31</t>
    <phoneticPr fontId="4"/>
  </si>
  <si>
    <t xml:space="preserve">   59. 8. 5</t>
    <phoneticPr fontId="4"/>
  </si>
  <si>
    <t xml:space="preserve">   23.4.10</t>
    <phoneticPr fontId="4"/>
  </si>
  <si>
    <t>　 22.7.11</t>
    <phoneticPr fontId="4"/>
  </si>
  <si>
    <t xml:space="preserve">   59. 7. 1</t>
    <phoneticPr fontId="4"/>
  </si>
  <si>
    <t xml:space="preserve">   22.7.11</t>
    <phoneticPr fontId="4"/>
  </si>
  <si>
    <t xml:space="preserve">   58.12.18</t>
    <phoneticPr fontId="4"/>
  </si>
  <si>
    <t xml:space="preserve">   21.8.30</t>
    <phoneticPr fontId="4"/>
  </si>
  <si>
    <t xml:space="preserve">   58. 6.26</t>
    <phoneticPr fontId="4"/>
  </si>
  <si>
    <t xml:space="preserve">   21.3.22</t>
    <phoneticPr fontId="4"/>
  </si>
  <si>
    <t xml:space="preserve">   58. 4.10</t>
    <phoneticPr fontId="4"/>
  </si>
  <si>
    <t xml:space="preserve">   20.7.20</t>
    <phoneticPr fontId="4"/>
  </si>
  <si>
    <t xml:space="preserve">   56. 3.29</t>
    <phoneticPr fontId="4"/>
  </si>
  <si>
    <t xml:space="preserve">   55. 8. 3</t>
    <phoneticPr fontId="4"/>
  </si>
  <si>
    <t xml:space="preserve">   19.8.26</t>
    <phoneticPr fontId="4"/>
  </si>
  <si>
    <t xml:space="preserve">   19.7.29</t>
    <phoneticPr fontId="4"/>
  </si>
  <si>
    <t xml:space="preserve">   55. 6.22</t>
    <phoneticPr fontId="4"/>
  </si>
  <si>
    <t>（全国区）</t>
    <rPh sb="1" eb="4">
      <t>ゼンコクク</t>
    </rPh>
    <phoneticPr fontId="4"/>
  </si>
  <si>
    <t xml:space="preserve">   19.4.8 </t>
    <phoneticPr fontId="4"/>
  </si>
  <si>
    <t>（地方区）</t>
    <phoneticPr fontId="4"/>
  </si>
  <si>
    <t xml:space="preserve">   17. 9.11</t>
  </si>
  <si>
    <t xml:space="preserve">   17. 9.11</t>
    <phoneticPr fontId="4"/>
  </si>
  <si>
    <t xml:space="preserve">   54.10. 7</t>
    <phoneticPr fontId="4"/>
  </si>
  <si>
    <t xml:space="preserve">   17. 3.27</t>
    <phoneticPr fontId="4"/>
  </si>
  <si>
    <t xml:space="preserve">   54. 4. 8</t>
    <phoneticPr fontId="4"/>
  </si>
  <si>
    <t xml:space="preserve">   16. 7.25</t>
    <phoneticPr fontId="4"/>
  </si>
  <si>
    <t xml:space="preserve">   52. 7.10</t>
    <phoneticPr fontId="4"/>
  </si>
  <si>
    <t>（全国区）</t>
    <phoneticPr fontId="4"/>
  </si>
  <si>
    <t xml:space="preserve">   16. 7.11</t>
    <phoneticPr fontId="4"/>
  </si>
  <si>
    <t xml:space="preserve">   52. 3.27</t>
    <phoneticPr fontId="4"/>
  </si>
  <si>
    <t xml:space="preserve">   51.12. 5</t>
    <phoneticPr fontId="4"/>
  </si>
  <si>
    <t xml:space="preserve">   15. 11.9</t>
    <phoneticPr fontId="4"/>
  </si>
  <si>
    <t xml:space="preserve">   51. 8. 8</t>
    <phoneticPr fontId="4"/>
  </si>
  <si>
    <t xml:space="preserve">   15. 10.26</t>
    <phoneticPr fontId="4"/>
  </si>
  <si>
    <t>参議院</t>
    <rPh sb="0" eb="3">
      <t>サンギイン</t>
    </rPh>
    <phoneticPr fontId="4"/>
  </si>
  <si>
    <t xml:space="preserve">   51. 7. 4</t>
    <phoneticPr fontId="4"/>
  </si>
  <si>
    <t xml:space="preserve">   15. 8.31</t>
    <phoneticPr fontId="4"/>
  </si>
  <si>
    <t xml:space="preserve">   50. 4.13</t>
    <phoneticPr fontId="4"/>
  </si>
  <si>
    <t xml:space="preserve">   15. 4.13</t>
    <phoneticPr fontId="4"/>
  </si>
  <si>
    <t xml:space="preserve">   49. 7. 7</t>
    <phoneticPr fontId="4"/>
  </si>
  <si>
    <t>（全国区）</t>
  </si>
  <si>
    <t xml:space="preserve">   13. 7.29</t>
    <phoneticPr fontId="4"/>
  </si>
  <si>
    <t xml:space="preserve">   48. 3.25</t>
    <phoneticPr fontId="4"/>
  </si>
  <si>
    <t xml:space="preserve">   13. 3.25</t>
    <phoneticPr fontId="4"/>
  </si>
  <si>
    <t xml:space="preserve">   47.12.10</t>
    <phoneticPr fontId="4"/>
  </si>
  <si>
    <t xml:space="preserve">   12. 7.30</t>
    <phoneticPr fontId="4"/>
  </si>
  <si>
    <t xml:space="preserve">   47. 8.20</t>
    <phoneticPr fontId="4"/>
  </si>
  <si>
    <t>昭47. 7. 2</t>
    <rPh sb="0" eb="1">
      <t>ショウ</t>
    </rPh>
    <phoneticPr fontId="4"/>
  </si>
  <si>
    <t>（％）</t>
    <phoneticPr fontId="4"/>
  </si>
  <si>
    <t>計</t>
    <rPh sb="0" eb="1">
      <t>ケイ</t>
    </rPh>
    <phoneticPr fontId="4"/>
  </si>
  <si>
    <t>投票率</t>
    <rPh sb="0" eb="2">
      <t>トウヒョウ</t>
    </rPh>
    <rPh sb="2" eb="3">
      <t>リツ</t>
    </rPh>
    <phoneticPr fontId="4"/>
  </si>
  <si>
    <t>投  票  者  数</t>
    <rPh sb="0" eb="1">
      <t>ナ</t>
    </rPh>
    <rPh sb="3" eb="4">
      <t>ヒョウ</t>
    </rPh>
    <rPh sb="6" eb="7">
      <t>モノ</t>
    </rPh>
    <rPh sb="9" eb="10">
      <t>スウ</t>
    </rPh>
    <phoneticPr fontId="4"/>
  </si>
  <si>
    <t>当　　　日　　　　有権者数</t>
    <rPh sb="0" eb="1">
      <t>トウ</t>
    </rPh>
    <rPh sb="4" eb="5">
      <t>ヒ</t>
    </rPh>
    <rPh sb="9" eb="12">
      <t>ユウケンシャ</t>
    </rPh>
    <rPh sb="12" eb="13">
      <t>スウ</t>
    </rPh>
    <phoneticPr fontId="4"/>
  </si>
  <si>
    <t>執行年月日</t>
    <rPh sb="0" eb="2">
      <t>シッコウ</t>
    </rPh>
    <rPh sb="2" eb="5">
      <t>ネンガッピ</t>
    </rPh>
    <phoneticPr fontId="4"/>
  </si>
  <si>
    <t>選挙の種別</t>
    <rPh sb="0" eb="2">
      <t>センキョ</t>
    </rPh>
    <rPh sb="3" eb="5">
      <t>シュベツ</t>
    </rPh>
    <phoneticPr fontId="4"/>
  </si>
  <si>
    <t>単位：人</t>
    <rPh sb="0" eb="2">
      <t>タンイ</t>
    </rPh>
    <rPh sb="3" eb="4">
      <t>ヒト</t>
    </rPh>
    <phoneticPr fontId="4"/>
  </si>
  <si>
    <t>3 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4"/>
  </si>
  <si>
    <t>注)昭和31年、34年、38年は村長選挙、昭和42年、46年は町長選挙。</t>
    <rPh sb="0" eb="1">
      <t>チュウ</t>
    </rPh>
    <rPh sb="2" eb="4">
      <t>ショウワ</t>
    </rPh>
    <rPh sb="6" eb="7">
      <t>ネン</t>
    </rPh>
    <rPh sb="10" eb="11">
      <t>ネン</t>
    </rPh>
    <rPh sb="14" eb="15">
      <t>ネン</t>
    </rPh>
    <rPh sb="16" eb="18">
      <t>ソンチョウ</t>
    </rPh>
    <rPh sb="18" eb="20">
      <t>センキョ</t>
    </rPh>
    <rPh sb="21" eb="23">
      <t>ショウワ</t>
    </rPh>
    <rPh sb="25" eb="26">
      <t>ネン</t>
    </rPh>
    <rPh sb="29" eb="30">
      <t>ネン</t>
    </rPh>
    <rPh sb="31" eb="33">
      <t>チョウチョウ</t>
    </rPh>
    <rPh sb="33" eb="35">
      <t>センキョ</t>
    </rPh>
    <phoneticPr fontId="4"/>
  </si>
  <si>
    <t xml:space="preserve">   令 2. 7.26</t>
    <rPh sb="3" eb="4">
      <t>レイ</t>
    </rPh>
    <phoneticPr fontId="4"/>
  </si>
  <si>
    <t xml:space="preserve">   28. 7.31</t>
    <phoneticPr fontId="4"/>
  </si>
  <si>
    <t xml:space="preserve">   24. 7.22</t>
    <phoneticPr fontId="4"/>
  </si>
  <si>
    <t xml:space="preserve">   20. 7.20</t>
    <phoneticPr fontId="4"/>
  </si>
  <si>
    <t>平 4. 8. 2</t>
    <rPh sb="0" eb="1">
      <t>タイラ</t>
    </rPh>
    <phoneticPr fontId="4"/>
  </si>
  <si>
    <t xml:space="preserve">   46. 4.25</t>
    <phoneticPr fontId="4"/>
  </si>
  <si>
    <t xml:space="preserve">   42. 4.30</t>
    <phoneticPr fontId="4"/>
  </si>
  <si>
    <t xml:space="preserve">   38. 4.30</t>
    <phoneticPr fontId="4"/>
  </si>
  <si>
    <t xml:space="preserve">   34. 4.30</t>
    <phoneticPr fontId="4"/>
  </si>
  <si>
    <t>昭31.11.16</t>
    <rPh sb="0" eb="1">
      <t>ショウ</t>
    </rPh>
    <phoneticPr fontId="4"/>
  </si>
  <si>
    <t>投票率（％）</t>
    <rPh sb="0" eb="2">
      <t>トウヒョウ</t>
    </rPh>
    <rPh sb="2" eb="3">
      <t>リツ</t>
    </rPh>
    <phoneticPr fontId="4"/>
  </si>
  <si>
    <t>投票者数（人）</t>
    <rPh sb="0" eb="3">
      <t>トウヒョウシャ</t>
    </rPh>
    <rPh sb="3" eb="4">
      <t>スウ</t>
    </rPh>
    <rPh sb="5" eb="6">
      <t>ニン</t>
    </rPh>
    <phoneticPr fontId="4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</si>
  <si>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ニン</t>
    </rPh>
    <phoneticPr fontId="4"/>
  </si>
  <si>
    <t>4 富士見市長選挙投票状況の推移</t>
    <rPh sb="2" eb="7">
      <t>フジミシチョウ</t>
    </rPh>
    <rPh sb="7" eb="9">
      <t>センキョ</t>
    </rPh>
    <rPh sb="9" eb="11">
      <t>トウヒョウ</t>
    </rPh>
    <rPh sb="11" eb="13">
      <t>ジョウキョウ</t>
    </rPh>
    <rPh sb="14" eb="16">
      <t>スイイ</t>
    </rPh>
    <phoneticPr fontId="4"/>
  </si>
  <si>
    <t>注）昭和32年、36年は村議会選挙、昭和40年、44年は町議会選挙。</t>
    <rPh sb="0" eb="1">
      <t>チュウ</t>
    </rPh>
    <rPh sb="2" eb="3">
      <t>ショウ</t>
    </rPh>
    <rPh sb="3" eb="4">
      <t>ワ</t>
    </rPh>
    <rPh sb="6" eb="7">
      <t>ネン</t>
    </rPh>
    <rPh sb="10" eb="11">
      <t>ネン</t>
    </rPh>
    <rPh sb="12" eb="15">
      <t>ソンギカイ</t>
    </rPh>
    <rPh sb="15" eb="17">
      <t>センキョ</t>
    </rPh>
    <rPh sb="18" eb="19">
      <t>ショウ</t>
    </rPh>
    <rPh sb="19" eb="20">
      <t>ワ</t>
    </rPh>
    <rPh sb="22" eb="23">
      <t>ネン</t>
    </rPh>
    <rPh sb="26" eb="27">
      <t>ネン</t>
    </rPh>
    <rPh sb="28" eb="31">
      <t>チョウギカイ</t>
    </rPh>
    <rPh sb="31" eb="33">
      <t>センキョ</t>
    </rPh>
    <phoneticPr fontId="4"/>
  </si>
  <si>
    <t xml:space="preserve">   令 3. 3.28</t>
    <phoneticPr fontId="3"/>
  </si>
  <si>
    <t>　 29. 3.26</t>
    <phoneticPr fontId="4"/>
  </si>
  <si>
    <t xml:space="preserve">   25. 3.24</t>
    <phoneticPr fontId="4"/>
  </si>
  <si>
    <t>　 21. 3.22</t>
    <phoneticPr fontId="4"/>
  </si>
  <si>
    <t xml:space="preserve">   17. 3.27</t>
  </si>
  <si>
    <t>平元. 3.26</t>
    <rPh sb="0" eb="1">
      <t>タイラ</t>
    </rPh>
    <rPh sb="1" eb="2">
      <t>ガン</t>
    </rPh>
    <phoneticPr fontId="4"/>
  </si>
  <si>
    <t xml:space="preserve">   44. 3.23</t>
    <phoneticPr fontId="4"/>
  </si>
  <si>
    <t xml:space="preserve">   40. 3.27</t>
    <phoneticPr fontId="4"/>
  </si>
  <si>
    <t xml:space="preserve">   36. 3.26</t>
    <phoneticPr fontId="4"/>
  </si>
  <si>
    <t>昭32. 3.24</t>
    <rPh sb="0" eb="1">
      <t>ショウ</t>
    </rPh>
    <phoneticPr fontId="4"/>
  </si>
  <si>
    <t>5 富士見市議会議員一般選挙投票状況の推移</t>
    <rPh sb="2" eb="6">
      <t>フジミシ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ジョウキョウ</t>
    </rPh>
    <rPh sb="19" eb="2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</si>
</sst>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0.00_ "/>
    <numFmt numFmtId="179" formatCode="#,##0.00_ ;[Red]\-#,##0.00\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Alignment="1">
      <alignment horizontal="left"/>
    </xf>
    <xf numFmtId="38" fontId="2" fillId="0" borderId="0" xfId="1" applyFont="1" applyFill="1"/>
    <xf numFmtId="38" fontId="5" fillId="0" borderId="0" xfId="1" applyFont="1" applyFill="1" applyAlignment="1">
      <alignment vertical="center"/>
    </xf>
    <xf numFmtId="38" fontId="5" fillId="0" borderId="0" xfId="1" applyFont="1"/>
    <xf numFmtId="38" fontId="5" fillId="0" borderId="0" xfId="1" applyFont="1" applyFill="1"/>
    <xf numFmtId="38" fontId="5" fillId="0" borderId="0" xfId="1" applyFont="1" applyAlignment="1">
      <alignment horizontal="left" vertical="center"/>
    </xf>
    <xf numFmtId="176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0" xfId="1" applyFont="1" applyBorder="1"/>
    <xf numFmtId="176" fontId="5" fillId="0" borderId="0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57" fontId="5" fillId="0" borderId="3" xfId="1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38" fontId="5" fillId="0" borderId="1" xfId="1" applyFont="1" applyBorder="1"/>
    <xf numFmtId="38" fontId="7" fillId="0" borderId="0" xfId="1" applyFont="1" applyAlignment="1">
      <alignment horizontal="left" indent="1"/>
    </xf>
    <xf numFmtId="38" fontId="5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0" borderId="0" xfId="1" applyFont="1" applyBorder="1"/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left"/>
    </xf>
    <xf numFmtId="0" fontId="2" fillId="0" borderId="0" xfId="2" applyFont="1" applyFill="1"/>
    <xf numFmtId="177" fontId="2" fillId="0" borderId="0" xfId="2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left"/>
    </xf>
    <xf numFmtId="177" fontId="5" fillId="0" borderId="8" xfId="2" applyNumberFormat="1" applyFont="1" applyFill="1" applyBorder="1"/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 indent="1"/>
    </xf>
    <xf numFmtId="0" fontId="5" fillId="0" borderId="1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left" vertical="center" indent="2"/>
    </xf>
    <xf numFmtId="177" fontId="8" fillId="0" borderId="2" xfId="2" applyNumberFormat="1" applyFont="1" applyFill="1" applyBorder="1" applyAlignment="1">
      <alignment horizontal="left" vertical="center" indent="2"/>
    </xf>
    <xf numFmtId="0" fontId="5" fillId="0" borderId="0" xfId="2" applyFont="1" applyFill="1" applyAlignment="1">
      <alignment horizontal="center" vertical="center"/>
    </xf>
    <xf numFmtId="177" fontId="8" fillId="0" borderId="9" xfId="2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/>
    </xf>
    <xf numFmtId="0" fontId="5" fillId="0" borderId="1" xfId="2" applyFont="1" applyFill="1" applyBorder="1"/>
    <xf numFmtId="0" fontId="7" fillId="0" borderId="0" xfId="2" applyFont="1" applyFill="1" applyAlignment="1">
      <alignment horizontal="left" indent="1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7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right"/>
    </xf>
    <xf numFmtId="177" fontId="5" fillId="0" borderId="0" xfId="2" applyNumberFormat="1" applyFont="1" applyBorder="1" applyAlignment="1">
      <alignment vertical="center"/>
    </xf>
    <xf numFmtId="57" fontId="5" fillId="0" borderId="0" xfId="2" applyNumberFormat="1" applyFont="1" applyBorder="1" applyAlignment="1">
      <alignment horizontal="left" vertical="center" indent="3"/>
    </xf>
    <xf numFmtId="0" fontId="5" fillId="0" borderId="0" xfId="2" applyFont="1" applyAlignment="1">
      <alignment horizontal="left"/>
    </xf>
    <xf numFmtId="0" fontId="5" fillId="0" borderId="8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178" fontId="5" fillId="0" borderId="1" xfId="2" applyNumberFormat="1" applyFont="1" applyFill="1" applyBorder="1" applyAlignment="1">
      <alignment vertical="center"/>
    </xf>
    <xf numFmtId="177" fontId="8" fillId="0" borderId="1" xfId="2" applyNumberFormat="1" applyFont="1" applyFill="1" applyBorder="1" applyAlignment="1">
      <alignment vertical="center"/>
    </xf>
    <xf numFmtId="57" fontId="5" fillId="0" borderId="7" xfId="2" applyNumberFormat="1" applyFont="1" applyFill="1" applyBorder="1" applyAlignment="1">
      <alignment horizontal="left" vertical="center" indent="2"/>
    </xf>
    <xf numFmtId="0" fontId="5" fillId="0" borderId="14" xfId="2" applyFont="1" applyFill="1" applyBorder="1" applyAlignment="1">
      <alignment vertical="center"/>
    </xf>
    <xf numFmtId="0" fontId="5" fillId="0" borderId="0" xfId="2" applyFont="1" applyBorder="1" applyAlignment="1">
      <alignment horizontal="left" vertical="center" indent="1"/>
    </xf>
    <xf numFmtId="178" fontId="5" fillId="0" borderId="1" xfId="2" applyNumberFormat="1" applyFont="1" applyBorder="1" applyAlignment="1">
      <alignment vertical="center"/>
    </xf>
    <xf numFmtId="177" fontId="5" fillId="0" borderId="1" xfId="2" applyNumberFormat="1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57" fontId="5" fillId="0" borderId="7" xfId="2" applyNumberFormat="1" applyFont="1" applyBorder="1" applyAlignment="1">
      <alignment horizontal="left" vertical="center" indent="2"/>
    </xf>
    <xf numFmtId="0" fontId="5" fillId="0" borderId="14" xfId="2" applyFont="1" applyBorder="1" applyAlignment="1">
      <alignment vertical="center"/>
    </xf>
    <xf numFmtId="0" fontId="5" fillId="0" borderId="1" xfId="2" applyFont="1" applyBorder="1" applyAlignment="1">
      <alignment horizontal="left" vertical="center" indent="1"/>
    </xf>
    <xf numFmtId="178" fontId="5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57" fontId="5" fillId="0" borderId="2" xfId="2" applyNumberFormat="1" applyFont="1" applyFill="1" applyBorder="1" applyAlignment="1">
      <alignment horizontal="left" vertical="center" indent="2"/>
    </xf>
    <xf numFmtId="0" fontId="5" fillId="0" borderId="3" xfId="2" applyFont="1" applyFill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7" fontId="8" fillId="0" borderId="0" xfId="2" applyNumberFormat="1" applyFont="1" applyBorder="1" applyAlignment="1">
      <alignment vertical="center"/>
    </xf>
    <xf numFmtId="57" fontId="5" fillId="0" borderId="2" xfId="2" applyNumberFormat="1" applyFont="1" applyBorder="1" applyAlignment="1">
      <alignment horizontal="left" vertical="center" indent="2"/>
    </xf>
    <xf numFmtId="0" fontId="5" fillId="0" borderId="3" xfId="2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178" fontId="5" fillId="0" borderId="0" xfId="2" applyNumberFormat="1" applyFont="1" applyAlignment="1">
      <alignment horizontal="centerContinuous" vertical="center"/>
    </xf>
    <xf numFmtId="177" fontId="5" fillId="0" borderId="0" xfId="2" applyNumberFormat="1" applyFont="1" applyAlignment="1">
      <alignment horizontal="centerContinuous" vertical="center"/>
    </xf>
    <xf numFmtId="177" fontId="8" fillId="0" borderId="0" xfId="2" applyNumberFormat="1" applyFont="1" applyAlignment="1">
      <alignment horizontal="centerContinuous" vertical="center"/>
    </xf>
    <xf numFmtId="178" fontId="5" fillId="0" borderId="0" xfId="2" applyNumberFormat="1" applyFont="1" applyBorder="1" applyAlignment="1">
      <alignment horizontal="centerContinuous" vertical="center"/>
    </xf>
    <xf numFmtId="177" fontId="5" fillId="0" borderId="0" xfId="2" applyNumberFormat="1" applyFont="1" applyBorder="1" applyAlignment="1">
      <alignment horizontal="centerContinuous" vertical="center"/>
    </xf>
    <xf numFmtId="177" fontId="8" fillId="0" borderId="0" xfId="2" applyNumberFormat="1" applyFont="1" applyBorder="1" applyAlignment="1">
      <alignment horizontal="centerContinuous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centerContinuous" vertical="center"/>
    </xf>
    <xf numFmtId="0" fontId="5" fillId="0" borderId="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9" fontId="5" fillId="0" borderId="1" xfId="1" applyNumberFormat="1" applyFont="1" applyBorder="1" applyAlignment="1">
      <alignment vertical="center"/>
    </xf>
    <xf numFmtId="179" fontId="8" fillId="0" borderId="1" xfId="1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179" fontId="8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179" fontId="5" fillId="0" borderId="9" xfId="1" applyNumberFormat="1" applyFont="1" applyBorder="1" applyAlignment="1">
      <alignment vertical="center"/>
    </xf>
    <xf numFmtId="179" fontId="8" fillId="0" borderId="9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Alignment="1">
      <alignment horizontal="center"/>
    </xf>
    <xf numFmtId="38" fontId="5" fillId="0" borderId="1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2" fillId="0" borderId="1" xfId="1" applyFont="1" applyBorder="1"/>
    <xf numFmtId="38" fontId="7" fillId="0" borderId="0" xfId="1" applyFont="1" applyAlignment="1">
      <alignment horizontal="left" vertical="center" indent="1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8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view="pageBreakPreview" topLeftCell="A13" zoomScaleNormal="100" zoomScaleSheetLayoutView="100" workbookViewId="0">
      <selection activeCell="G6" sqref="G6"/>
    </sheetView>
  </sheetViews>
  <sheetFormatPr defaultRowHeight="13.5"/>
  <cols>
    <col min="1" max="1" width="13.375" style="1" customWidth="1"/>
    <col min="2" max="2" width="18.375" style="1" customWidth="1"/>
    <col min="3" max="5" width="19.5" style="1" customWidth="1"/>
    <col min="6" max="6" width="5.625" style="36" customWidth="1"/>
    <col min="7" max="16384" width="9" style="1"/>
  </cols>
  <sheetData>
    <row r="1" spans="1:6">
      <c r="A1" s="1" t="s">
        <v>42</v>
      </c>
    </row>
    <row r="2" spans="1:6" ht="17.25">
      <c r="A2" s="24" t="s">
        <v>41</v>
      </c>
    </row>
    <row r="3" spans="1:6" s="5" customFormat="1" ht="16.5" customHeight="1" thickBot="1">
      <c r="A3" s="23"/>
      <c r="B3" s="23"/>
      <c r="C3" s="23"/>
      <c r="D3" s="23"/>
      <c r="E3" s="22" t="s">
        <v>40</v>
      </c>
      <c r="F3" s="13"/>
    </row>
    <row r="4" spans="1:6" s="5" customFormat="1" ht="15" customHeight="1">
      <c r="A4" s="21" t="s">
        <v>39</v>
      </c>
      <c r="B4" s="26" t="s">
        <v>38</v>
      </c>
      <c r="C4" s="20" t="s">
        <v>37</v>
      </c>
      <c r="D4" s="20" t="s">
        <v>36</v>
      </c>
      <c r="E4" s="25" t="s">
        <v>35</v>
      </c>
      <c r="F4" s="37"/>
    </row>
    <row r="5" spans="1:6" s="17" customFormat="1" ht="21" customHeight="1">
      <c r="A5" s="19" t="s">
        <v>34</v>
      </c>
      <c r="B5" s="27">
        <f t="shared" ref="B5:B15" si="0">SUM(C5:D5)</f>
        <v>66793</v>
      </c>
      <c r="C5" s="18">
        <v>33686</v>
      </c>
      <c r="D5" s="18">
        <v>33107</v>
      </c>
      <c r="E5" s="18">
        <v>2257</v>
      </c>
      <c r="F5" s="16"/>
    </row>
    <row r="6" spans="1:6" s="17" customFormat="1" ht="21" customHeight="1">
      <c r="A6" s="19" t="s">
        <v>33</v>
      </c>
      <c r="B6" s="27">
        <f t="shared" si="0"/>
        <v>68548</v>
      </c>
      <c r="C6" s="18">
        <v>34613</v>
      </c>
      <c r="D6" s="18">
        <v>33935</v>
      </c>
      <c r="E6" s="18">
        <f t="shared" ref="E6:E15" si="1">B6-B5</f>
        <v>1755</v>
      </c>
      <c r="F6" s="16"/>
    </row>
    <row r="7" spans="1:6" s="17" customFormat="1" ht="21" customHeight="1">
      <c r="A7" s="19" t="s">
        <v>32</v>
      </c>
      <c r="B7" s="27">
        <f t="shared" si="0"/>
        <v>70240</v>
      </c>
      <c r="C7" s="18">
        <v>35521</v>
      </c>
      <c r="D7" s="18">
        <v>34719</v>
      </c>
      <c r="E7" s="18">
        <f t="shared" si="1"/>
        <v>1692</v>
      </c>
      <c r="F7" s="16"/>
    </row>
    <row r="8" spans="1:6" s="17" customFormat="1" ht="21" customHeight="1">
      <c r="A8" s="19" t="s">
        <v>31</v>
      </c>
      <c r="B8" s="27">
        <f t="shared" si="0"/>
        <v>71934</v>
      </c>
      <c r="C8" s="18">
        <v>36443</v>
      </c>
      <c r="D8" s="18">
        <v>35491</v>
      </c>
      <c r="E8" s="18">
        <f t="shared" si="1"/>
        <v>1694</v>
      </c>
      <c r="F8" s="16"/>
    </row>
    <row r="9" spans="1:6" s="17" customFormat="1" ht="21" customHeight="1">
      <c r="A9" s="19" t="s">
        <v>30</v>
      </c>
      <c r="B9" s="27">
        <f t="shared" si="0"/>
        <v>72951</v>
      </c>
      <c r="C9" s="18">
        <v>36925</v>
      </c>
      <c r="D9" s="18">
        <v>36026</v>
      </c>
      <c r="E9" s="18">
        <f t="shared" si="1"/>
        <v>1017</v>
      </c>
      <c r="F9" s="16"/>
    </row>
    <row r="10" spans="1:6" s="17" customFormat="1" ht="21" customHeight="1">
      <c r="A10" s="19" t="s">
        <v>29</v>
      </c>
      <c r="B10" s="27">
        <f t="shared" si="0"/>
        <v>74440</v>
      </c>
      <c r="C10" s="18">
        <v>37772</v>
      </c>
      <c r="D10" s="18">
        <v>36668</v>
      </c>
      <c r="E10" s="18">
        <f t="shared" si="1"/>
        <v>1489</v>
      </c>
      <c r="F10" s="16"/>
    </row>
    <row r="11" spans="1:6" s="17" customFormat="1" ht="21" customHeight="1">
      <c r="A11" s="19" t="s">
        <v>28</v>
      </c>
      <c r="B11" s="27">
        <f t="shared" si="0"/>
        <v>75424</v>
      </c>
      <c r="C11" s="18">
        <v>38241</v>
      </c>
      <c r="D11" s="18">
        <v>37183</v>
      </c>
      <c r="E11" s="18">
        <f t="shared" si="1"/>
        <v>984</v>
      </c>
      <c r="F11" s="16"/>
    </row>
    <row r="12" spans="1:6" s="17" customFormat="1" ht="21" customHeight="1">
      <c r="A12" s="19" t="s">
        <v>27</v>
      </c>
      <c r="B12" s="27">
        <f t="shared" si="0"/>
        <v>76785</v>
      </c>
      <c r="C12" s="18">
        <v>38859</v>
      </c>
      <c r="D12" s="18">
        <v>37926</v>
      </c>
      <c r="E12" s="18">
        <f t="shared" si="1"/>
        <v>1361</v>
      </c>
      <c r="F12" s="16"/>
    </row>
    <row r="13" spans="1:6" s="17" customFormat="1" ht="21" customHeight="1">
      <c r="A13" s="19" t="s">
        <v>26</v>
      </c>
      <c r="B13" s="27">
        <f t="shared" si="0"/>
        <v>77901</v>
      </c>
      <c r="C13" s="18">
        <v>39381</v>
      </c>
      <c r="D13" s="18">
        <v>38520</v>
      </c>
      <c r="E13" s="18">
        <f t="shared" si="1"/>
        <v>1116</v>
      </c>
      <c r="F13" s="16"/>
    </row>
    <row r="14" spans="1:6" s="17" customFormat="1" ht="21" customHeight="1">
      <c r="A14" s="19" t="s">
        <v>25</v>
      </c>
      <c r="B14" s="27">
        <f t="shared" si="0"/>
        <v>79198</v>
      </c>
      <c r="C14" s="18">
        <v>40051</v>
      </c>
      <c r="D14" s="18">
        <v>39147</v>
      </c>
      <c r="E14" s="18">
        <f t="shared" si="1"/>
        <v>1297</v>
      </c>
      <c r="F14" s="16"/>
    </row>
    <row r="15" spans="1:6" s="17" customFormat="1" ht="21" customHeight="1">
      <c r="A15" s="19" t="s">
        <v>24</v>
      </c>
      <c r="B15" s="27">
        <f t="shared" si="0"/>
        <v>80881</v>
      </c>
      <c r="C15" s="18">
        <v>40851</v>
      </c>
      <c r="D15" s="18">
        <v>40030</v>
      </c>
      <c r="E15" s="18">
        <f t="shared" si="1"/>
        <v>1683</v>
      </c>
      <c r="F15" s="16"/>
    </row>
    <row r="16" spans="1:6" s="17" customFormat="1" ht="21" customHeight="1">
      <c r="A16" s="15" t="s">
        <v>23</v>
      </c>
      <c r="B16" s="28">
        <v>82334</v>
      </c>
      <c r="C16" s="16">
        <v>41602</v>
      </c>
      <c r="D16" s="16">
        <v>40732</v>
      </c>
      <c r="E16" s="16">
        <v>1453</v>
      </c>
      <c r="F16" s="16"/>
    </row>
    <row r="17" spans="1:6" s="13" customFormat="1" ht="21" customHeight="1">
      <c r="A17" s="15" t="s">
        <v>22</v>
      </c>
      <c r="B17" s="28">
        <v>83117</v>
      </c>
      <c r="C17" s="16">
        <v>41929</v>
      </c>
      <c r="D17" s="16">
        <v>41188</v>
      </c>
      <c r="E17" s="16">
        <v>783</v>
      </c>
      <c r="F17" s="22"/>
    </row>
    <row r="18" spans="1:6" s="13" customFormat="1" ht="21" customHeight="1">
      <c r="A18" s="15" t="s">
        <v>21</v>
      </c>
      <c r="B18" s="28">
        <v>83526</v>
      </c>
      <c r="C18" s="16">
        <v>42162</v>
      </c>
      <c r="D18" s="16">
        <v>41364</v>
      </c>
      <c r="E18" s="16">
        <v>409</v>
      </c>
      <c r="F18" s="22"/>
    </row>
    <row r="19" spans="1:6" s="13" customFormat="1" ht="21" customHeight="1">
      <c r="A19" s="15" t="s">
        <v>20</v>
      </c>
      <c r="B19" s="28">
        <v>84257</v>
      </c>
      <c r="C19" s="16">
        <v>42495</v>
      </c>
      <c r="D19" s="16">
        <v>41762</v>
      </c>
      <c r="E19" s="16">
        <v>731</v>
      </c>
      <c r="F19" s="22"/>
    </row>
    <row r="20" spans="1:6" s="13" customFormat="1" ht="21" customHeight="1">
      <c r="A20" s="15" t="s">
        <v>19</v>
      </c>
      <c r="B20" s="29">
        <v>84550</v>
      </c>
      <c r="C20" s="16">
        <v>42608</v>
      </c>
      <c r="D20" s="16">
        <v>41942</v>
      </c>
      <c r="E20" s="14">
        <v>293</v>
      </c>
      <c r="F20" s="22"/>
    </row>
    <row r="21" spans="1:6" s="5" customFormat="1" ht="21" customHeight="1">
      <c r="A21" s="15" t="s">
        <v>18</v>
      </c>
      <c r="B21" s="28">
        <v>84295</v>
      </c>
      <c r="C21" s="16">
        <v>42417</v>
      </c>
      <c r="D21" s="16">
        <v>41878</v>
      </c>
      <c r="E21" s="14">
        <v>-255</v>
      </c>
      <c r="F21" s="22"/>
    </row>
    <row r="22" spans="1:6" s="5" customFormat="1" ht="21" customHeight="1">
      <c r="A22" s="12" t="s">
        <v>17</v>
      </c>
      <c r="B22" s="30">
        <v>84388</v>
      </c>
      <c r="C22" s="31">
        <v>42466</v>
      </c>
      <c r="D22" s="31">
        <v>41922</v>
      </c>
      <c r="E22" s="10">
        <v>93</v>
      </c>
      <c r="F22" s="22"/>
    </row>
    <row r="23" spans="1:6" s="5" customFormat="1" ht="21" customHeight="1">
      <c r="A23" s="12" t="s">
        <v>16</v>
      </c>
      <c r="B23" s="30">
        <v>84694</v>
      </c>
      <c r="C23" s="31">
        <v>42637</v>
      </c>
      <c r="D23" s="31">
        <v>42057</v>
      </c>
      <c r="E23" s="10">
        <v>306</v>
      </c>
      <c r="F23" s="22"/>
    </row>
    <row r="24" spans="1:6" s="5" customFormat="1" ht="21" customHeight="1">
      <c r="A24" s="12" t="s">
        <v>15</v>
      </c>
      <c r="B24" s="30">
        <v>85074</v>
      </c>
      <c r="C24" s="31">
        <v>42807</v>
      </c>
      <c r="D24" s="31">
        <v>42267</v>
      </c>
      <c r="E24" s="10">
        <v>380</v>
      </c>
      <c r="F24" s="32"/>
    </row>
    <row r="25" spans="1:6" s="5" customFormat="1" ht="21" customHeight="1">
      <c r="A25" s="12" t="s">
        <v>14</v>
      </c>
      <c r="B25" s="30">
        <v>85545</v>
      </c>
      <c r="C25" s="31">
        <v>42995</v>
      </c>
      <c r="D25" s="31">
        <v>42550</v>
      </c>
      <c r="E25" s="10">
        <v>471</v>
      </c>
      <c r="F25" s="32"/>
    </row>
    <row r="26" spans="1:6" s="5" customFormat="1" ht="21" customHeight="1">
      <c r="A26" s="12" t="s">
        <v>13</v>
      </c>
      <c r="B26" s="30">
        <v>86299</v>
      </c>
      <c r="C26" s="31">
        <v>43304</v>
      </c>
      <c r="D26" s="31">
        <v>42995</v>
      </c>
      <c r="E26" s="10">
        <v>754</v>
      </c>
      <c r="F26" s="32"/>
    </row>
    <row r="27" spans="1:6" s="5" customFormat="1" ht="21" customHeight="1">
      <c r="A27" s="12" t="s">
        <v>12</v>
      </c>
      <c r="B27" s="30">
        <v>86834</v>
      </c>
      <c r="C27" s="31">
        <v>43531</v>
      </c>
      <c r="D27" s="31">
        <v>43303</v>
      </c>
      <c r="E27" s="10">
        <v>535</v>
      </c>
      <c r="F27" s="32"/>
    </row>
    <row r="28" spans="1:6" s="5" customFormat="1" ht="21" customHeight="1">
      <c r="A28" s="12" t="s">
        <v>11</v>
      </c>
      <c r="B28" s="30">
        <v>87217</v>
      </c>
      <c r="C28" s="31">
        <v>43612</v>
      </c>
      <c r="D28" s="31">
        <v>43605</v>
      </c>
      <c r="E28" s="10">
        <v>383</v>
      </c>
      <c r="F28" s="32"/>
    </row>
    <row r="29" spans="1:6" s="5" customFormat="1" ht="21" customHeight="1">
      <c r="A29" s="12" t="s">
        <v>10</v>
      </c>
      <c r="B29" s="30">
        <v>87510</v>
      </c>
      <c r="C29" s="31">
        <v>43716</v>
      </c>
      <c r="D29" s="31">
        <v>43794</v>
      </c>
      <c r="E29" s="10">
        <v>293</v>
      </c>
      <c r="F29" s="32"/>
    </row>
    <row r="30" spans="1:6" s="5" customFormat="1" ht="21" customHeight="1">
      <c r="A30" s="12" t="s">
        <v>9</v>
      </c>
      <c r="B30" s="30">
        <v>88132</v>
      </c>
      <c r="C30" s="31">
        <v>43919</v>
      </c>
      <c r="D30" s="31">
        <v>44213</v>
      </c>
      <c r="E30" s="10">
        <v>622</v>
      </c>
      <c r="F30" s="32"/>
    </row>
    <row r="31" spans="1:6" s="5" customFormat="1" ht="21" customHeight="1">
      <c r="A31" s="12" t="s">
        <v>8</v>
      </c>
      <c r="B31" s="30">
        <v>88622</v>
      </c>
      <c r="C31" s="31">
        <v>44027</v>
      </c>
      <c r="D31" s="31">
        <v>44595</v>
      </c>
      <c r="E31" s="10">
        <v>490</v>
      </c>
      <c r="F31" s="32"/>
    </row>
    <row r="32" spans="1:6" s="5" customFormat="1" ht="21" customHeight="1">
      <c r="A32" s="12" t="s">
        <v>7</v>
      </c>
      <c r="B32" s="30">
        <v>91368</v>
      </c>
      <c r="C32" s="31">
        <v>45246</v>
      </c>
      <c r="D32" s="31">
        <v>46122</v>
      </c>
      <c r="E32" s="10">
        <v>2746</v>
      </c>
      <c r="F32" s="32"/>
    </row>
    <row r="33" spans="1:6" s="5" customFormat="1" ht="21" customHeight="1">
      <c r="A33" s="11" t="s">
        <v>6</v>
      </c>
      <c r="B33" s="33">
        <v>91675</v>
      </c>
      <c r="C33" s="31">
        <v>45323</v>
      </c>
      <c r="D33" s="31">
        <v>46352</v>
      </c>
      <c r="E33" s="10">
        <v>307</v>
      </c>
      <c r="F33" s="32"/>
    </row>
    <row r="34" spans="1:6" s="5" customFormat="1" ht="21" customHeight="1">
      <c r="A34" s="11" t="s">
        <v>5</v>
      </c>
      <c r="B34" s="33">
        <v>91903</v>
      </c>
      <c r="C34" s="31">
        <v>45328</v>
      </c>
      <c r="D34" s="31">
        <v>46575</v>
      </c>
      <c r="E34" s="10">
        <v>228</v>
      </c>
      <c r="F34" s="32"/>
    </row>
    <row r="35" spans="1:6" s="5" customFormat="1" ht="21" customHeight="1">
      <c r="A35" s="11" t="s">
        <v>4</v>
      </c>
      <c r="B35" s="33">
        <v>92443</v>
      </c>
      <c r="C35" s="31">
        <v>45495</v>
      </c>
      <c r="D35" s="31">
        <v>46948</v>
      </c>
      <c r="E35" s="10">
        <v>540</v>
      </c>
      <c r="F35" s="32"/>
    </row>
    <row r="36" spans="1:6" s="5" customFormat="1" ht="21" customHeight="1">
      <c r="A36" s="11" t="s">
        <v>3</v>
      </c>
      <c r="B36" s="33">
        <v>92902</v>
      </c>
      <c r="C36" s="31">
        <v>45592</v>
      </c>
      <c r="D36" s="31">
        <v>47310</v>
      </c>
      <c r="E36" s="10">
        <v>459</v>
      </c>
      <c r="F36" s="32"/>
    </row>
    <row r="37" spans="1:6" s="5" customFormat="1" ht="21" customHeight="1">
      <c r="A37" s="11" t="s">
        <v>2</v>
      </c>
      <c r="B37" s="33">
        <v>93397</v>
      </c>
      <c r="C37" s="31">
        <v>45723</v>
      </c>
      <c r="D37" s="31">
        <v>47674</v>
      </c>
      <c r="E37" s="10">
        <v>495</v>
      </c>
      <c r="F37" s="32"/>
    </row>
    <row r="38" spans="1:6" s="5" customFormat="1" ht="21" customHeight="1">
      <c r="A38" s="11" t="s">
        <v>43</v>
      </c>
      <c r="B38" s="33">
        <v>93997</v>
      </c>
      <c r="C38" s="31">
        <v>45889</v>
      </c>
      <c r="D38" s="31">
        <v>48108</v>
      </c>
      <c r="E38" s="10">
        <v>600</v>
      </c>
      <c r="F38" s="32"/>
    </row>
    <row r="39" spans="1:6" s="5" customFormat="1" ht="21" customHeight="1" thickBot="1">
      <c r="A39" s="9" t="s">
        <v>44</v>
      </c>
      <c r="B39" s="34">
        <v>94277</v>
      </c>
      <c r="C39" s="35">
        <v>45932</v>
      </c>
      <c r="D39" s="35">
        <v>48345</v>
      </c>
      <c r="E39" s="8">
        <v>280</v>
      </c>
      <c r="F39" s="32"/>
    </row>
    <row r="40" spans="1:6" s="5" customFormat="1" ht="15.75" customHeight="1">
      <c r="A40" s="7" t="s">
        <v>1</v>
      </c>
      <c r="B40" s="6"/>
      <c r="C40" s="6"/>
      <c r="D40" s="6"/>
      <c r="E40" s="6"/>
      <c r="F40" s="38"/>
    </row>
    <row r="41" spans="1:6" ht="15.75" customHeight="1">
      <c r="A41" s="4" t="s">
        <v>45</v>
      </c>
      <c r="B41" s="3"/>
      <c r="C41" s="3"/>
      <c r="D41" s="3"/>
      <c r="E41" s="3"/>
    </row>
    <row r="42" spans="1:6">
      <c r="A42" s="2" t="s">
        <v>0</v>
      </c>
    </row>
  </sheetData>
  <phoneticPr fontId="3"/>
  <pageMargins left="0.6692913385826772" right="0.6692913385826772" top="0.98425196850393704" bottom="0.39370078740157483" header="0.59055118110236227" footer="0.39370078740157483"/>
  <pageSetup paperSize="9" orientation="portrait" r:id="rId1"/>
  <headerFooter scaleWithDoc="0">
    <oddHeader>&amp;L&amp;"HGPｺﾞｼｯｸM,ﾒﾃﾞｨｳﾑ"11選挙
&amp;14　1　選挙人名簿登録者数の推移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view="pageBreakPreview" zoomScaleNormal="100" zoomScaleSheetLayoutView="100" workbookViewId="0">
      <selection activeCell="C2" sqref="C2"/>
    </sheetView>
  </sheetViews>
  <sheetFormatPr defaultRowHeight="13.5"/>
  <cols>
    <col min="1" max="1" width="4.5" style="39" bestFit="1" customWidth="1"/>
    <col min="2" max="2" width="28.625" style="39" customWidth="1"/>
    <col min="3" max="5" width="19" style="39" customWidth="1"/>
    <col min="6" max="6" width="1.625" style="39" customWidth="1"/>
    <col min="7" max="16384" width="9" style="39"/>
  </cols>
  <sheetData>
    <row r="1" spans="1:5" s="3" customFormat="1">
      <c r="A1" s="3" t="s">
        <v>42</v>
      </c>
    </row>
    <row r="2" spans="1:5" ht="17.25">
      <c r="A2" s="67" t="s">
        <v>70</v>
      </c>
    </row>
    <row r="3" spans="1:5" s="41" customFormat="1" ht="12.75" thickBot="1">
      <c r="A3" s="66"/>
      <c r="B3" s="66"/>
      <c r="C3" s="66"/>
      <c r="D3" s="66"/>
      <c r="E3" s="65" t="s">
        <v>69</v>
      </c>
    </row>
    <row r="4" spans="1:5" s="45" customFormat="1" ht="18" customHeight="1">
      <c r="A4" s="64" t="s">
        <v>68</v>
      </c>
      <c r="B4" s="63"/>
      <c r="C4" s="62" t="s">
        <v>67</v>
      </c>
      <c r="D4" s="61" t="s">
        <v>37</v>
      </c>
      <c r="E4" s="60" t="s">
        <v>36</v>
      </c>
    </row>
    <row r="5" spans="1:5" s="45" customFormat="1" ht="21" customHeight="1">
      <c r="A5" s="59"/>
      <c r="B5" s="58" t="s">
        <v>66</v>
      </c>
      <c r="C5" s="57">
        <f>SUM(C7:C29)</f>
        <v>94277</v>
      </c>
      <c r="D5" s="56">
        <f>SUM(D7:D29)</f>
        <v>45932</v>
      </c>
      <c r="E5" s="56">
        <f>SUM(E7:E29)</f>
        <v>48345</v>
      </c>
    </row>
    <row r="6" spans="1:5" s="45" customFormat="1" ht="14.25" customHeight="1">
      <c r="B6" s="55"/>
      <c r="C6" s="54"/>
      <c r="D6" s="53"/>
      <c r="E6" s="53"/>
    </row>
    <row r="7" spans="1:5" s="45" customFormat="1" ht="22.5" customHeight="1">
      <c r="A7" s="52">
        <v>1</v>
      </c>
      <c r="B7" s="51" t="s">
        <v>65</v>
      </c>
      <c r="C7" s="47">
        <f>SUM(D7:E7)</f>
        <v>3101</v>
      </c>
      <c r="D7" s="50">
        <v>1525</v>
      </c>
      <c r="E7" s="50">
        <v>1576</v>
      </c>
    </row>
    <row r="8" spans="1:5" s="45" customFormat="1" ht="22.5" customHeight="1">
      <c r="A8" s="52">
        <v>2</v>
      </c>
      <c r="B8" s="51" t="s">
        <v>64</v>
      </c>
      <c r="C8" s="47">
        <f>SUM(D8:E8)</f>
        <v>3651</v>
      </c>
      <c r="D8" s="50">
        <v>1809</v>
      </c>
      <c r="E8" s="50">
        <v>1842</v>
      </c>
    </row>
    <row r="9" spans="1:5" s="45" customFormat="1" ht="22.5" customHeight="1">
      <c r="A9" s="52">
        <v>3</v>
      </c>
      <c r="B9" s="51" t="s">
        <v>63</v>
      </c>
      <c r="C9" s="47">
        <f>SUM(D9:E9)</f>
        <v>5672</v>
      </c>
      <c r="D9" s="50">
        <v>2741</v>
      </c>
      <c r="E9" s="50">
        <v>2931</v>
      </c>
    </row>
    <row r="10" spans="1:5" s="45" customFormat="1" ht="22.5" customHeight="1">
      <c r="A10" s="52">
        <v>4</v>
      </c>
      <c r="B10" s="51" t="s">
        <v>62</v>
      </c>
      <c r="C10" s="47">
        <f>SUM(D10:E10)</f>
        <v>5413</v>
      </c>
      <c r="D10" s="50">
        <v>2536</v>
      </c>
      <c r="E10" s="50">
        <v>2877</v>
      </c>
    </row>
    <row r="11" spans="1:5" s="45" customFormat="1" ht="22.5" customHeight="1">
      <c r="A11" s="52">
        <v>5</v>
      </c>
      <c r="B11" s="51" t="s">
        <v>61</v>
      </c>
      <c r="C11" s="47">
        <f>SUM(D11:E11)</f>
        <v>4299</v>
      </c>
      <c r="D11" s="50">
        <v>2110</v>
      </c>
      <c r="E11" s="50">
        <v>2189</v>
      </c>
    </row>
    <row r="12" spans="1:5" s="45" customFormat="1" ht="22.5" customHeight="1">
      <c r="A12" s="52">
        <v>6</v>
      </c>
      <c r="B12" s="51" t="s">
        <v>61</v>
      </c>
      <c r="C12" s="47">
        <f>SUM(D12:E12)</f>
        <v>5952</v>
      </c>
      <c r="D12" s="50">
        <v>2884</v>
      </c>
      <c r="E12" s="50">
        <v>3068</v>
      </c>
    </row>
    <row r="13" spans="1:5" s="45" customFormat="1" ht="22.5" customHeight="1">
      <c r="A13" s="52">
        <v>7</v>
      </c>
      <c r="B13" s="51" t="s">
        <v>61</v>
      </c>
      <c r="C13" s="47">
        <f>SUM(D13:E13)</f>
        <v>4762</v>
      </c>
      <c r="D13" s="50">
        <v>2317</v>
      </c>
      <c r="E13" s="50">
        <v>2445</v>
      </c>
    </row>
    <row r="14" spans="1:5" s="45" customFormat="1" ht="22.5" customHeight="1">
      <c r="A14" s="52">
        <v>8</v>
      </c>
      <c r="B14" s="51" t="s">
        <v>60</v>
      </c>
      <c r="C14" s="47">
        <f>SUM(D14:E14)</f>
        <v>4612</v>
      </c>
      <c r="D14" s="50">
        <v>2242</v>
      </c>
      <c r="E14" s="50">
        <v>2370</v>
      </c>
    </row>
    <row r="15" spans="1:5" s="45" customFormat="1" ht="22.5" customHeight="1">
      <c r="A15" s="52">
        <v>9</v>
      </c>
      <c r="B15" s="51" t="s">
        <v>59</v>
      </c>
      <c r="C15" s="47">
        <f>SUM(D15:E15)</f>
        <v>4033</v>
      </c>
      <c r="D15" s="50">
        <v>1944</v>
      </c>
      <c r="E15" s="50">
        <v>2089</v>
      </c>
    </row>
    <row r="16" spans="1:5" s="45" customFormat="1" ht="22.5" customHeight="1">
      <c r="A16" s="52">
        <v>10</v>
      </c>
      <c r="B16" s="51" t="s">
        <v>58</v>
      </c>
      <c r="C16" s="47">
        <f>SUM(D16:E16)</f>
        <v>3851</v>
      </c>
      <c r="D16" s="50">
        <v>1909</v>
      </c>
      <c r="E16" s="50">
        <v>1942</v>
      </c>
    </row>
    <row r="17" spans="1:5" s="45" customFormat="1" ht="22.5" customHeight="1">
      <c r="A17" s="52">
        <v>11</v>
      </c>
      <c r="B17" s="51" t="s">
        <v>58</v>
      </c>
      <c r="C17" s="47">
        <f>SUM(D17:E17)</f>
        <v>2819</v>
      </c>
      <c r="D17" s="50">
        <v>1329</v>
      </c>
      <c r="E17" s="50">
        <v>1490</v>
      </c>
    </row>
    <row r="18" spans="1:5" s="45" customFormat="1" ht="22.5" customHeight="1">
      <c r="A18" s="52">
        <v>12</v>
      </c>
      <c r="B18" s="51" t="s">
        <v>57</v>
      </c>
      <c r="C18" s="47">
        <f>SUM(D18:E18)</f>
        <v>3246</v>
      </c>
      <c r="D18" s="50">
        <v>1478</v>
      </c>
      <c r="E18" s="50">
        <v>1768</v>
      </c>
    </row>
    <row r="19" spans="1:5" s="45" customFormat="1" ht="22.5" customHeight="1">
      <c r="A19" s="52">
        <v>13</v>
      </c>
      <c r="B19" s="51" t="s">
        <v>56</v>
      </c>
      <c r="C19" s="47">
        <f>SUM(D19:E19)</f>
        <v>4013</v>
      </c>
      <c r="D19" s="50">
        <v>1944</v>
      </c>
      <c r="E19" s="50">
        <v>2069</v>
      </c>
    </row>
    <row r="20" spans="1:5" s="45" customFormat="1" ht="22.5" customHeight="1">
      <c r="A20" s="52">
        <v>14</v>
      </c>
      <c r="B20" s="51" t="s">
        <v>55</v>
      </c>
      <c r="C20" s="47">
        <f>SUM(D20:E20)</f>
        <v>3929</v>
      </c>
      <c r="D20" s="50">
        <v>1971</v>
      </c>
      <c r="E20" s="50">
        <v>1958</v>
      </c>
    </row>
    <row r="21" spans="1:5" s="45" customFormat="1" ht="22.5" customHeight="1">
      <c r="A21" s="52">
        <v>15</v>
      </c>
      <c r="B21" s="51" t="s">
        <v>54</v>
      </c>
      <c r="C21" s="47">
        <f>SUM(D21:E21)</f>
        <v>4197</v>
      </c>
      <c r="D21" s="50">
        <v>1984</v>
      </c>
      <c r="E21" s="50">
        <v>2213</v>
      </c>
    </row>
    <row r="22" spans="1:5" s="45" customFormat="1" ht="22.5" customHeight="1">
      <c r="A22" s="52">
        <v>16</v>
      </c>
      <c r="B22" s="51" t="s">
        <v>53</v>
      </c>
      <c r="C22" s="47">
        <f>SUM(D22:E22)</f>
        <v>4497</v>
      </c>
      <c r="D22" s="50">
        <v>2243</v>
      </c>
      <c r="E22" s="50">
        <v>2254</v>
      </c>
    </row>
    <row r="23" spans="1:5" s="45" customFormat="1" ht="22.5" customHeight="1">
      <c r="A23" s="52">
        <v>17</v>
      </c>
      <c r="B23" s="51" t="s">
        <v>52</v>
      </c>
      <c r="C23" s="47">
        <f>SUM(D23:E23)</f>
        <v>3687</v>
      </c>
      <c r="D23" s="50">
        <v>1870</v>
      </c>
      <c r="E23" s="50">
        <v>1817</v>
      </c>
    </row>
    <row r="24" spans="1:5" s="45" customFormat="1" ht="22.5" customHeight="1">
      <c r="A24" s="52">
        <v>18</v>
      </c>
      <c r="B24" s="51" t="s">
        <v>51</v>
      </c>
      <c r="C24" s="47">
        <f>SUM(D24:E24)</f>
        <v>4831</v>
      </c>
      <c r="D24" s="50">
        <v>2360</v>
      </c>
      <c r="E24" s="50">
        <v>2471</v>
      </c>
    </row>
    <row r="25" spans="1:5" s="45" customFormat="1" ht="22.5" customHeight="1">
      <c r="A25" s="52">
        <v>19</v>
      </c>
      <c r="B25" s="51" t="s">
        <v>50</v>
      </c>
      <c r="C25" s="47">
        <f>SUM(D25:E25)</f>
        <v>3946</v>
      </c>
      <c r="D25" s="50">
        <v>1974</v>
      </c>
      <c r="E25" s="50">
        <v>1972</v>
      </c>
    </row>
    <row r="26" spans="1:5" s="45" customFormat="1" ht="22.5" customHeight="1">
      <c r="A26" s="52">
        <v>20</v>
      </c>
      <c r="B26" s="51" t="s">
        <v>49</v>
      </c>
      <c r="C26" s="47">
        <f>SUM(D26:E26)</f>
        <v>5321</v>
      </c>
      <c r="D26" s="50">
        <v>2595</v>
      </c>
      <c r="E26" s="50">
        <v>2726</v>
      </c>
    </row>
    <row r="27" spans="1:5" s="45" customFormat="1" ht="22.5" customHeight="1">
      <c r="A27" s="52">
        <v>21</v>
      </c>
      <c r="B27" s="51" t="s">
        <v>48</v>
      </c>
      <c r="C27" s="47">
        <f>SUM(D27:E27)</f>
        <v>1827</v>
      </c>
      <c r="D27" s="50">
        <v>859</v>
      </c>
      <c r="E27" s="50">
        <v>968</v>
      </c>
    </row>
    <row r="28" spans="1:5" s="45" customFormat="1" ht="22.5" customHeight="1">
      <c r="A28" s="52">
        <v>22</v>
      </c>
      <c r="B28" s="51" t="s">
        <v>47</v>
      </c>
      <c r="C28" s="47">
        <f>SUM(D28:E28)</f>
        <v>2490</v>
      </c>
      <c r="D28" s="50">
        <v>1253</v>
      </c>
      <c r="E28" s="50">
        <v>1237</v>
      </c>
    </row>
    <row r="29" spans="1:5" s="45" customFormat="1" ht="22.5" customHeight="1" thickBot="1">
      <c r="A29" s="49">
        <v>23</v>
      </c>
      <c r="B29" s="48" t="s">
        <v>46</v>
      </c>
      <c r="C29" s="47">
        <f>SUM(D29:E29)</f>
        <v>4128</v>
      </c>
      <c r="D29" s="46">
        <v>2055</v>
      </c>
      <c r="E29" s="46">
        <v>2073</v>
      </c>
    </row>
    <row r="30" spans="1:5" s="41" customFormat="1" ht="15.75" customHeight="1">
      <c r="A30" s="44" t="s">
        <v>1</v>
      </c>
      <c r="C30" s="43"/>
      <c r="E30" s="42"/>
    </row>
    <row r="31" spans="1:5">
      <c r="E31" s="40"/>
    </row>
  </sheetData>
  <mergeCells count="1">
    <mergeCell ref="A4:B4"/>
  </mergeCells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&amp;L&amp;"HGPｺﾞｼｯｸM,ﾒﾃﾞｨｳﾑ"11選挙
&amp;14　2　投票区別選挙人名簿登録者数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GridLines="0" view="pageBreakPreview" zoomScale="145" zoomScaleNormal="100" zoomScaleSheetLayoutView="145" workbookViewId="0">
      <selection activeCell="B65" sqref="B65"/>
    </sheetView>
  </sheetViews>
  <sheetFormatPr defaultRowHeight="13.5"/>
  <cols>
    <col min="1" max="1" width="11.625" style="68" customWidth="1"/>
    <col min="2" max="2" width="13.875" style="68" customWidth="1"/>
    <col min="3" max="3" width="12.5" style="68" customWidth="1"/>
    <col min="4" max="4" width="10.75" style="68" customWidth="1"/>
    <col min="5" max="8" width="10.375" style="68" customWidth="1"/>
    <col min="9" max="9" width="1.625" style="68" customWidth="1"/>
    <col min="10" max="10" width="11.625" style="68" customWidth="1"/>
    <col min="11" max="11" width="14.75" style="68" customWidth="1"/>
    <col min="12" max="12" width="12.5" style="68" customWidth="1"/>
    <col min="13" max="13" width="10.625" style="68" customWidth="1"/>
    <col min="14" max="16" width="10.25" style="68" customWidth="1"/>
    <col min="17" max="17" width="8.25" style="68" customWidth="1"/>
    <col min="18" max="16384" width="9" style="68"/>
  </cols>
  <sheetData>
    <row r="1" spans="1:17" s="1" customFormat="1">
      <c r="A1" s="1" t="s">
        <v>42</v>
      </c>
    </row>
    <row r="2" spans="1:17" ht="17.25">
      <c r="A2" s="124" t="s">
        <v>198</v>
      </c>
      <c r="B2" s="124"/>
      <c r="C2" s="71"/>
      <c r="D2" s="71"/>
      <c r="E2" s="71"/>
      <c r="F2" s="71"/>
      <c r="G2" s="71"/>
      <c r="H2" s="71"/>
    </row>
    <row r="3" spans="1:17" s="69" customFormat="1" ht="12.75" thickBot="1">
      <c r="A3" s="123"/>
      <c r="B3" s="123"/>
      <c r="C3" s="123"/>
      <c r="D3" s="123"/>
      <c r="E3" s="123"/>
      <c r="F3" s="123"/>
      <c r="G3" s="123"/>
      <c r="H3" s="123"/>
      <c r="L3" s="123"/>
      <c r="M3" s="123"/>
      <c r="N3" s="123"/>
      <c r="O3" s="123"/>
      <c r="P3" s="123"/>
      <c r="Q3" s="122" t="s">
        <v>197</v>
      </c>
    </row>
    <row r="4" spans="1:17" s="69" customFormat="1" ht="14.25" customHeight="1">
      <c r="A4" s="120" t="s">
        <v>196</v>
      </c>
      <c r="B4" s="119"/>
      <c r="C4" s="121" t="s">
        <v>195</v>
      </c>
      <c r="D4" s="118" t="s">
        <v>194</v>
      </c>
      <c r="E4" s="117" t="s">
        <v>193</v>
      </c>
      <c r="F4" s="117"/>
      <c r="G4" s="117"/>
      <c r="H4" s="116" t="s">
        <v>192</v>
      </c>
      <c r="J4" s="120" t="s">
        <v>196</v>
      </c>
      <c r="K4" s="119"/>
      <c r="L4" s="118" t="s">
        <v>195</v>
      </c>
      <c r="M4" s="118" t="s">
        <v>194</v>
      </c>
      <c r="N4" s="117" t="s">
        <v>193</v>
      </c>
      <c r="O4" s="117"/>
      <c r="P4" s="117"/>
      <c r="Q4" s="116" t="s">
        <v>192</v>
      </c>
    </row>
    <row r="5" spans="1:17" s="69" customFormat="1" ht="14.25" customHeight="1">
      <c r="A5" s="115"/>
      <c r="B5" s="114"/>
      <c r="C5" s="113"/>
      <c r="D5" s="113"/>
      <c r="E5" s="112" t="s">
        <v>191</v>
      </c>
      <c r="F5" s="111" t="s">
        <v>37</v>
      </c>
      <c r="G5" s="111" t="s">
        <v>36</v>
      </c>
      <c r="H5" s="110" t="s">
        <v>190</v>
      </c>
      <c r="J5" s="115"/>
      <c r="K5" s="114"/>
      <c r="L5" s="113"/>
      <c r="M5" s="113"/>
      <c r="N5" s="112" t="s">
        <v>191</v>
      </c>
      <c r="O5" s="111" t="s">
        <v>37</v>
      </c>
      <c r="P5" s="111" t="s">
        <v>36</v>
      </c>
      <c r="Q5" s="110" t="s">
        <v>190</v>
      </c>
    </row>
    <row r="6" spans="1:17" s="69" customFormat="1" ht="11.25" customHeight="1">
      <c r="A6" s="83" t="s">
        <v>73</v>
      </c>
      <c r="B6" s="97"/>
      <c r="C6" s="96" t="s">
        <v>189</v>
      </c>
      <c r="D6" s="99">
        <v>36907</v>
      </c>
      <c r="E6" s="100">
        <f>SUM(F6:G6)</f>
        <v>17550</v>
      </c>
      <c r="F6" s="99">
        <v>9117</v>
      </c>
      <c r="G6" s="99">
        <v>8433</v>
      </c>
      <c r="H6" s="98">
        <f>E6/D6*100</f>
        <v>47.551954913702012</v>
      </c>
      <c r="J6" s="83" t="s">
        <v>73</v>
      </c>
      <c r="K6" s="97"/>
      <c r="L6" s="96" t="s">
        <v>74</v>
      </c>
      <c r="M6" s="74">
        <v>79932</v>
      </c>
      <c r="N6" s="95">
        <f>SUM(O6:P6)</f>
        <v>45770</v>
      </c>
      <c r="O6" s="74">
        <v>22966</v>
      </c>
      <c r="P6" s="74">
        <v>22804</v>
      </c>
      <c r="Q6" s="94">
        <f>N6/M6*100</f>
        <v>57.261171996196772</v>
      </c>
    </row>
    <row r="7" spans="1:17" s="69" customFormat="1" ht="11.25" customHeight="1">
      <c r="A7" s="83" t="s">
        <v>99</v>
      </c>
      <c r="B7" s="97"/>
      <c r="C7" s="96" t="s">
        <v>188</v>
      </c>
      <c r="D7" s="99">
        <v>37549</v>
      </c>
      <c r="E7" s="100">
        <f>SUM(F7:G7)</f>
        <v>20822</v>
      </c>
      <c r="F7" s="99">
        <v>10280</v>
      </c>
      <c r="G7" s="99">
        <v>10542</v>
      </c>
      <c r="H7" s="98">
        <f>E7/D7*100</f>
        <v>55.452874910117444</v>
      </c>
      <c r="J7" s="83" t="s">
        <v>99</v>
      </c>
      <c r="K7" s="97"/>
      <c r="L7" s="96" t="s">
        <v>187</v>
      </c>
      <c r="M7" s="74">
        <v>80660</v>
      </c>
      <c r="N7" s="95">
        <f>SUM(O7:P7)</f>
        <v>33429</v>
      </c>
      <c r="O7" s="74">
        <v>16163</v>
      </c>
      <c r="P7" s="74">
        <v>17266</v>
      </c>
      <c r="Q7" s="94">
        <f>N7/M7*100</f>
        <v>41.44433424249938</v>
      </c>
    </row>
    <row r="8" spans="1:17" s="69" customFormat="1" ht="11.25" customHeight="1">
      <c r="A8" s="83" t="s">
        <v>93</v>
      </c>
      <c r="B8" s="97" t="s">
        <v>102</v>
      </c>
      <c r="C8" s="96" t="s">
        <v>188</v>
      </c>
      <c r="D8" s="99">
        <v>37549</v>
      </c>
      <c r="E8" s="100">
        <f>SUM(F8:G8)</f>
        <v>20820</v>
      </c>
      <c r="F8" s="99">
        <v>10279</v>
      </c>
      <c r="G8" s="99">
        <v>10541</v>
      </c>
      <c r="H8" s="98">
        <f>E8/D8*100</f>
        <v>55.447548536578871</v>
      </c>
      <c r="J8" s="83" t="s">
        <v>93</v>
      </c>
      <c r="K8" s="97" t="s">
        <v>98</v>
      </c>
      <c r="L8" s="96" t="s">
        <v>187</v>
      </c>
      <c r="M8" s="105" t="s">
        <v>100</v>
      </c>
      <c r="N8" s="106"/>
      <c r="O8" s="105"/>
      <c r="P8" s="105"/>
      <c r="Q8" s="104"/>
    </row>
    <row r="9" spans="1:17" s="69" customFormat="1" ht="11.25" customHeight="1">
      <c r="A9" s="83" t="s">
        <v>79</v>
      </c>
      <c r="B9" s="97"/>
      <c r="C9" s="96" t="s">
        <v>186</v>
      </c>
      <c r="D9" s="99">
        <v>38338</v>
      </c>
      <c r="E9" s="100">
        <f>SUM(F9:G9)</f>
        <v>24409</v>
      </c>
      <c r="F9" s="99">
        <v>12175</v>
      </c>
      <c r="G9" s="99">
        <v>12234</v>
      </c>
      <c r="H9" s="98">
        <f>E9/D9*100</f>
        <v>63.667901298972296</v>
      </c>
      <c r="J9" s="83" t="s">
        <v>93</v>
      </c>
      <c r="K9" s="97"/>
      <c r="L9" s="96" t="s">
        <v>185</v>
      </c>
      <c r="M9" s="74">
        <v>81126</v>
      </c>
      <c r="N9" s="95">
        <v>40448</v>
      </c>
      <c r="O9" s="74">
        <v>19175</v>
      </c>
      <c r="P9" s="74">
        <v>21273</v>
      </c>
      <c r="Q9" s="94">
        <v>49.86</v>
      </c>
    </row>
    <row r="10" spans="1:17" s="69" customFormat="1" ht="11.25" customHeight="1">
      <c r="A10" s="83" t="s">
        <v>93</v>
      </c>
      <c r="B10" s="97"/>
      <c r="C10" s="96" t="s">
        <v>184</v>
      </c>
      <c r="D10" s="99">
        <v>39056</v>
      </c>
      <c r="E10" s="100">
        <f>SUM(F10:G10)</f>
        <v>26888</v>
      </c>
      <c r="F10" s="99">
        <v>12858</v>
      </c>
      <c r="G10" s="99">
        <v>14030</v>
      </c>
      <c r="H10" s="98">
        <f>E10/D10*100</f>
        <v>68.844735764031142</v>
      </c>
      <c r="J10" s="83" t="s">
        <v>89</v>
      </c>
      <c r="K10" s="97" t="s">
        <v>88</v>
      </c>
      <c r="L10" s="96" t="s">
        <v>183</v>
      </c>
      <c r="M10" s="74">
        <v>82145</v>
      </c>
      <c r="N10" s="95">
        <v>42370</v>
      </c>
      <c r="O10" s="74">
        <v>21186</v>
      </c>
      <c r="P10" s="74">
        <v>21184</v>
      </c>
      <c r="Q10" s="94">
        <v>51.58</v>
      </c>
    </row>
    <row r="11" spans="1:17" s="69" customFormat="1" ht="11.25" customHeight="1">
      <c r="A11" s="83" t="s">
        <v>89</v>
      </c>
      <c r="B11" s="97" t="s">
        <v>161</v>
      </c>
      <c r="C11" s="96" t="s">
        <v>181</v>
      </c>
      <c r="D11" s="99">
        <v>42749</v>
      </c>
      <c r="E11" s="100">
        <f>SUM(F11:G11)</f>
        <v>28336</v>
      </c>
      <c r="F11" s="99">
        <v>14178</v>
      </c>
      <c r="G11" s="99">
        <v>14158</v>
      </c>
      <c r="H11" s="98">
        <f>E11/D11*100</f>
        <v>66.284591452431641</v>
      </c>
      <c r="J11" s="83"/>
      <c r="K11" s="97" t="s">
        <v>81</v>
      </c>
      <c r="L11" s="96" t="s">
        <v>183</v>
      </c>
      <c r="M11" s="74">
        <v>82200</v>
      </c>
      <c r="N11" s="95">
        <v>42377</v>
      </c>
      <c r="O11" s="74">
        <v>21188</v>
      </c>
      <c r="P11" s="74">
        <v>21189</v>
      </c>
      <c r="Q11" s="94">
        <v>51.55</v>
      </c>
    </row>
    <row r="12" spans="1:17" s="69" customFormat="1" ht="11.25" customHeight="1">
      <c r="A12" s="108"/>
      <c r="B12" s="97" t="s">
        <v>182</v>
      </c>
      <c r="C12" s="96" t="s">
        <v>181</v>
      </c>
      <c r="D12" s="99">
        <v>42749</v>
      </c>
      <c r="E12" s="100">
        <f>SUM(F12:G12)</f>
        <v>28328</v>
      </c>
      <c r="F12" s="99">
        <v>14176</v>
      </c>
      <c r="G12" s="99">
        <v>14152</v>
      </c>
      <c r="H12" s="98">
        <f>E12/D12*100</f>
        <v>66.26587756438748</v>
      </c>
      <c r="J12" s="83" t="s">
        <v>77</v>
      </c>
      <c r="K12" s="97"/>
      <c r="L12" s="96" t="s">
        <v>180</v>
      </c>
      <c r="M12" s="74">
        <v>82079</v>
      </c>
      <c r="N12" s="95">
        <v>24466</v>
      </c>
      <c r="O12" s="74">
        <v>12180</v>
      </c>
      <c r="P12" s="74">
        <v>12186</v>
      </c>
      <c r="Q12" s="94">
        <v>29.81</v>
      </c>
    </row>
    <row r="13" spans="1:17" s="69" customFormat="1" ht="11.25" customHeight="1">
      <c r="A13" s="83" t="s">
        <v>77</v>
      </c>
      <c r="B13" s="97"/>
      <c r="C13" s="96" t="s">
        <v>179</v>
      </c>
      <c r="D13" s="99">
        <v>42683</v>
      </c>
      <c r="E13" s="100">
        <f>SUM(F13:G13)</f>
        <v>22311</v>
      </c>
      <c r="F13" s="99">
        <v>11075</v>
      </c>
      <c r="G13" s="99">
        <v>11236</v>
      </c>
      <c r="H13" s="98">
        <f>E13/D13*100</f>
        <v>52.271396106178102</v>
      </c>
      <c r="J13" s="83" t="s">
        <v>73</v>
      </c>
      <c r="K13" s="97"/>
      <c r="L13" s="96" t="s">
        <v>178</v>
      </c>
      <c r="M13" s="74">
        <v>82677</v>
      </c>
      <c r="N13" s="95">
        <v>28056</v>
      </c>
      <c r="O13" s="74">
        <v>14145</v>
      </c>
      <c r="P13" s="74">
        <v>13911</v>
      </c>
      <c r="Q13" s="94">
        <v>33.93</v>
      </c>
    </row>
    <row r="14" spans="1:17" s="69" customFormat="1" ht="11.25" customHeight="1">
      <c r="A14" s="83" t="s">
        <v>73</v>
      </c>
      <c r="B14" s="97"/>
      <c r="C14" s="96" t="s">
        <v>177</v>
      </c>
      <c r="D14" s="102" t="s">
        <v>100</v>
      </c>
      <c r="E14" s="103"/>
      <c r="F14" s="102"/>
      <c r="G14" s="109"/>
      <c r="H14" s="101"/>
      <c r="J14" s="83" t="s">
        <v>176</v>
      </c>
      <c r="K14" s="97" t="s">
        <v>123</v>
      </c>
      <c r="L14" s="96" t="s">
        <v>175</v>
      </c>
      <c r="M14" s="74">
        <v>84098</v>
      </c>
      <c r="N14" s="95">
        <v>33540</v>
      </c>
      <c r="O14" s="74">
        <v>16748</v>
      </c>
      <c r="P14" s="74">
        <v>16792</v>
      </c>
      <c r="Q14" s="94">
        <v>39.880000000000003</v>
      </c>
    </row>
    <row r="15" spans="1:17" s="69" customFormat="1" ht="11.25" customHeight="1">
      <c r="A15" s="83" t="s">
        <v>99</v>
      </c>
      <c r="B15" s="97"/>
      <c r="C15" s="96" t="s">
        <v>174</v>
      </c>
      <c r="D15" s="99">
        <v>45601</v>
      </c>
      <c r="E15" s="100">
        <f>SUM(F15:G15)</f>
        <v>25370</v>
      </c>
      <c r="F15" s="99">
        <v>12320</v>
      </c>
      <c r="G15" s="99">
        <v>13050</v>
      </c>
      <c r="H15" s="98">
        <f>E15/D15*100</f>
        <v>55.634744852086584</v>
      </c>
      <c r="J15" s="83" t="s">
        <v>79</v>
      </c>
      <c r="K15" s="97" t="s">
        <v>90</v>
      </c>
      <c r="L15" s="96" t="s">
        <v>173</v>
      </c>
      <c r="M15" s="74">
        <v>84088</v>
      </c>
      <c r="N15" s="95">
        <v>44003</v>
      </c>
      <c r="O15" s="74">
        <v>22148</v>
      </c>
      <c r="P15" s="74">
        <v>21855</v>
      </c>
      <c r="Q15" s="94">
        <v>52.33</v>
      </c>
    </row>
    <row r="16" spans="1:17" s="69" customFormat="1" ht="11.25" customHeight="1">
      <c r="A16" s="83" t="s">
        <v>93</v>
      </c>
      <c r="B16" s="97" t="s">
        <v>102</v>
      </c>
      <c r="C16" s="96" t="s">
        <v>174</v>
      </c>
      <c r="D16" s="99">
        <v>45601</v>
      </c>
      <c r="E16" s="100">
        <f>SUM(F16:G16)</f>
        <v>25363</v>
      </c>
      <c r="F16" s="99">
        <v>12318</v>
      </c>
      <c r="G16" s="99">
        <v>13045</v>
      </c>
      <c r="H16" s="98">
        <f>E16/D16*100</f>
        <v>55.619394311528261</v>
      </c>
      <c r="J16" s="83"/>
      <c r="K16" s="97" t="s">
        <v>75</v>
      </c>
      <c r="L16" s="96" t="s">
        <v>173</v>
      </c>
      <c r="M16" s="74">
        <v>84149</v>
      </c>
      <c r="N16" s="95">
        <v>44006</v>
      </c>
      <c r="O16" s="74">
        <v>22151</v>
      </c>
      <c r="P16" s="74">
        <v>21855</v>
      </c>
      <c r="Q16" s="94">
        <v>52.3</v>
      </c>
    </row>
    <row r="17" spans="1:17" s="69" customFormat="1" ht="11.25" customHeight="1">
      <c r="A17" s="83" t="s">
        <v>79</v>
      </c>
      <c r="B17" s="97"/>
      <c r="C17" s="96" t="s">
        <v>172</v>
      </c>
      <c r="D17" s="99">
        <v>46063</v>
      </c>
      <c r="E17" s="100">
        <f>SUM(F17:G17)</f>
        <v>31493</v>
      </c>
      <c r="F17" s="99">
        <v>15523</v>
      </c>
      <c r="G17" s="99">
        <v>15970</v>
      </c>
      <c r="H17" s="98">
        <f>E17/D17*100</f>
        <v>68.369407116340668</v>
      </c>
      <c r="J17" s="83" t="s">
        <v>89</v>
      </c>
      <c r="K17" s="97" t="s">
        <v>88</v>
      </c>
      <c r="L17" s="96" t="s">
        <v>170</v>
      </c>
      <c r="M17" s="74">
        <v>84260</v>
      </c>
      <c r="N17" s="95">
        <v>43439</v>
      </c>
      <c r="O17" s="74">
        <v>21888</v>
      </c>
      <c r="P17" s="74">
        <v>21551</v>
      </c>
      <c r="Q17" s="94">
        <f>N17/M17*100</f>
        <v>51.553524804177542</v>
      </c>
    </row>
    <row r="18" spans="1:17" s="69" customFormat="1" ht="11.25" customHeight="1">
      <c r="A18" s="83" t="s">
        <v>93</v>
      </c>
      <c r="B18" s="97"/>
      <c r="C18" s="96" t="s">
        <v>171</v>
      </c>
      <c r="D18" s="99">
        <v>45170</v>
      </c>
      <c r="E18" s="100">
        <f>SUM(F18:G18)</f>
        <v>30665</v>
      </c>
      <c r="F18" s="99">
        <v>14614</v>
      </c>
      <c r="G18" s="99">
        <v>16051</v>
      </c>
      <c r="H18" s="98">
        <f>E18/D18*100</f>
        <v>67.887978746955952</v>
      </c>
      <c r="J18" s="83"/>
      <c r="K18" s="97" t="s">
        <v>81</v>
      </c>
      <c r="L18" s="96" t="s">
        <v>170</v>
      </c>
      <c r="M18" s="74">
        <v>84329</v>
      </c>
      <c r="N18" s="95">
        <v>43448</v>
      </c>
      <c r="O18" s="74">
        <v>21895</v>
      </c>
      <c r="P18" s="74">
        <v>21553</v>
      </c>
      <c r="Q18" s="94">
        <f>N18/M18*100</f>
        <v>51.522014965195837</v>
      </c>
    </row>
    <row r="19" spans="1:17" s="69" customFormat="1" ht="11.25" customHeight="1">
      <c r="A19" s="83" t="s">
        <v>89</v>
      </c>
      <c r="B19" s="97" t="s">
        <v>161</v>
      </c>
      <c r="C19" s="96" t="s">
        <v>168</v>
      </c>
      <c r="D19" s="99">
        <v>46586</v>
      </c>
      <c r="E19" s="100">
        <f>SUM(F19:G19)</f>
        <v>27693</v>
      </c>
      <c r="F19" s="99">
        <v>13803</v>
      </c>
      <c r="G19" s="99">
        <v>13890</v>
      </c>
      <c r="H19" s="98">
        <f>E19/D19*100</f>
        <v>59.444897608723643</v>
      </c>
      <c r="J19" s="83" t="s">
        <v>99</v>
      </c>
      <c r="K19" s="97"/>
      <c r="L19" s="96" t="s">
        <v>167</v>
      </c>
      <c r="M19" s="74">
        <v>82963</v>
      </c>
      <c r="N19" s="95">
        <f>SUM(O19:P19)</f>
        <v>30183</v>
      </c>
      <c r="O19" s="74">
        <v>14826</v>
      </c>
      <c r="P19" s="74">
        <v>15357</v>
      </c>
      <c r="Q19" s="94">
        <f>N19/M19*100</f>
        <v>36.381278401214999</v>
      </c>
    </row>
    <row r="20" spans="1:17" s="69" customFormat="1" ht="11.25" customHeight="1">
      <c r="A20" s="83"/>
      <c r="B20" s="97" t="s">
        <v>169</v>
      </c>
      <c r="C20" s="96" t="s">
        <v>168</v>
      </c>
      <c r="D20" s="99">
        <v>46586</v>
      </c>
      <c r="E20" s="100">
        <f>SUM(F20:G20)</f>
        <v>27686</v>
      </c>
      <c r="F20" s="99">
        <v>13801</v>
      </c>
      <c r="G20" s="99">
        <v>13885</v>
      </c>
      <c r="H20" s="98">
        <f>E20/D20*100</f>
        <v>59.429871635255225</v>
      </c>
      <c r="J20" s="83" t="s">
        <v>93</v>
      </c>
      <c r="K20" s="97" t="s">
        <v>98</v>
      </c>
      <c r="L20" s="96" t="s">
        <v>167</v>
      </c>
      <c r="M20" s="105" t="s">
        <v>100</v>
      </c>
      <c r="N20" s="106"/>
      <c r="O20" s="105"/>
      <c r="P20" s="105"/>
      <c r="Q20" s="104"/>
    </row>
    <row r="21" spans="1:17" s="69" customFormat="1" ht="11.25" customHeight="1">
      <c r="A21" s="83" t="s">
        <v>77</v>
      </c>
      <c r="B21" s="97"/>
      <c r="C21" s="96" t="s">
        <v>166</v>
      </c>
      <c r="D21" s="99">
        <v>47178</v>
      </c>
      <c r="E21" s="100">
        <f>SUM(F21:G21)</f>
        <v>18534</v>
      </c>
      <c r="F21" s="99">
        <v>9358</v>
      </c>
      <c r="G21" s="99">
        <v>9176</v>
      </c>
      <c r="H21" s="98">
        <f>E21/D21*100</f>
        <v>39.285260078850307</v>
      </c>
      <c r="J21" s="83" t="s">
        <v>93</v>
      </c>
      <c r="K21" s="97"/>
      <c r="L21" s="96" t="s">
        <v>165</v>
      </c>
      <c r="M21" s="74">
        <v>82643</v>
      </c>
      <c r="N21" s="95">
        <v>37680</v>
      </c>
      <c r="O21" s="74">
        <v>17863</v>
      </c>
      <c r="P21" s="74">
        <v>19817</v>
      </c>
      <c r="Q21" s="94">
        <v>45.59</v>
      </c>
    </row>
    <row r="22" spans="1:17" s="69" customFormat="1" ht="11.25" customHeight="1">
      <c r="A22" s="83" t="s">
        <v>79</v>
      </c>
      <c r="B22" s="97"/>
      <c r="C22" s="96" t="s">
        <v>164</v>
      </c>
      <c r="D22" s="99">
        <v>49188</v>
      </c>
      <c r="E22" s="100">
        <f>SUM(F22:G22)</f>
        <v>27476</v>
      </c>
      <c r="F22" s="99">
        <v>13558</v>
      </c>
      <c r="G22" s="99">
        <v>13918</v>
      </c>
      <c r="H22" s="98">
        <f>E22/D22*100</f>
        <v>55.859152638855001</v>
      </c>
      <c r="J22" s="83" t="s">
        <v>79</v>
      </c>
      <c r="K22" s="97" t="s">
        <v>90</v>
      </c>
      <c r="L22" s="96" t="s">
        <v>163</v>
      </c>
      <c r="M22" s="74">
        <v>83915</v>
      </c>
      <c r="N22" s="95">
        <v>53553</v>
      </c>
      <c r="O22" s="74">
        <v>26562</v>
      </c>
      <c r="P22" s="74">
        <v>26991</v>
      </c>
      <c r="Q22" s="94">
        <v>63.82</v>
      </c>
    </row>
    <row r="23" spans="1:17" s="69" customFormat="1" ht="11.25" customHeight="1">
      <c r="A23" s="83" t="s">
        <v>79</v>
      </c>
      <c r="B23" s="97"/>
      <c r="C23" s="96" t="s">
        <v>158</v>
      </c>
      <c r="D23" s="99">
        <v>50494</v>
      </c>
      <c r="E23" s="100">
        <f>SUM(F23:G23)</f>
        <v>34312</v>
      </c>
      <c r="F23" s="99">
        <v>16955</v>
      </c>
      <c r="G23" s="99">
        <v>17357</v>
      </c>
      <c r="H23" s="98">
        <f>E23/D23*100</f>
        <v>67.952628035014058</v>
      </c>
      <c r="J23" s="83"/>
      <c r="K23" s="97" t="s">
        <v>75</v>
      </c>
      <c r="L23" s="96" t="s">
        <v>162</v>
      </c>
      <c r="M23" s="74">
        <v>83990</v>
      </c>
      <c r="N23" s="95">
        <v>53556</v>
      </c>
      <c r="O23" s="74">
        <v>26568</v>
      </c>
      <c r="P23" s="74">
        <v>26988</v>
      </c>
      <c r="Q23" s="94">
        <v>63.76</v>
      </c>
    </row>
    <row r="24" spans="1:17" s="69" customFormat="1" ht="11.25" customHeight="1">
      <c r="A24" s="83" t="s">
        <v>89</v>
      </c>
      <c r="B24" s="97" t="s">
        <v>161</v>
      </c>
      <c r="C24" s="96" t="s">
        <v>158</v>
      </c>
      <c r="D24" s="99">
        <v>50494</v>
      </c>
      <c r="E24" s="100">
        <f>SUM(F24:G24)</f>
        <v>34267</v>
      </c>
      <c r="F24" s="99">
        <v>16932</v>
      </c>
      <c r="G24" s="99">
        <v>17335</v>
      </c>
      <c r="H24" s="98">
        <f>E24/D24*100</f>
        <v>67.863508535667606</v>
      </c>
      <c r="J24" s="83" t="s">
        <v>77</v>
      </c>
      <c r="K24" s="97"/>
      <c r="L24" s="96" t="s">
        <v>160</v>
      </c>
      <c r="M24" s="74">
        <v>82712</v>
      </c>
      <c r="N24" s="95">
        <v>26088</v>
      </c>
      <c r="O24" s="74">
        <v>13150</v>
      </c>
      <c r="P24" s="74">
        <v>12938</v>
      </c>
      <c r="Q24" s="94">
        <v>31.54</v>
      </c>
    </row>
    <row r="25" spans="1:17" s="69" customFormat="1" ht="11.25" customHeight="1">
      <c r="A25" s="108"/>
      <c r="B25" s="107" t="s">
        <v>159</v>
      </c>
      <c r="C25" s="96" t="s">
        <v>158</v>
      </c>
      <c r="D25" s="99">
        <v>50494</v>
      </c>
      <c r="E25" s="100">
        <f>SUM(F25:G25)</f>
        <v>34245</v>
      </c>
      <c r="F25" s="99">
        <v>16922</v>
      </c>
      <c r="G25" s="99">
        <v>17323</v>
      </c>
      <c r="H25" s="98">
        <f>E25/D25*100</f>
        <v>67.819939002653783</v>
      </c>
      <c r="J25" s="83" t="s">
        <v>89</v>
      </c>
      <c r="K25" s="97" t="s">
        <v>88</v>
      </c>
      <c r="L25" s="96" t="s">
        <v>157</v>
      </c>
      <c r="M25" s="74">
        <v>84485</v>
      </c>
      <c r="N25" s="95">
        <v>47494</v>
      </c>
      <c r="O25" s="74">
        <v>23904</v>
      </c>
      <c r="P25" s="74">
        <v>23590</v>
      </c>
      <c r="Q25" s="94">
        <v>56.22</v>
      </c>
    </row>
    <row r="26" spans="1:17" s="69" customFormat="1" ht="11.25" customHeight="1">
      <c r="A26" s="83" t="s">
        <v>73</v>
      </c>
      <c r="B26" s="97"/>
      <c r="C26" s="96" t="s">
        <v>158</v>
      </c>
      <c r="D26" s="99">
        <v>48863</v>
      </c>
      <c r="E26" s="100">
        <f>SUM(F26:G26)</f>
        <v>34081</v>
      </c>
      <c r="F26" s="99">
        <v>16862</v>
      </c>
      <c r="G26" s="99">
        <v>17219</v>
      </c>
      <c r="H26" s="98">
        <f>E26/D26*100</f>
        <v>69.748071137670635</v>
      </c>
      <c r="J26" s="83"/>
      <c r="K26" s="97" t="s">
        <v>75</v>
      </c>
      <c r="L26" s="96" t="s">
        <v>157</v>
      </c>
      <c r="M26" s="74">
        <v>84485</v>
      </c>
      <c r="N26" s="95">
        <v>47489</v>
      </c>
      <c r="O26" s="74">
        <v>23900</v>
      </c>
      <c r="P26" s="74">
        <v>23589</v>
      </c>
      <c r="Q26" s="94">
        <v>56.21</v>
      </c>
    </row>
    <row r="27" spans="1:17" s="69" customFormat="1" ht="11.25" customHeight="1">
      <c r="A27" s="83" t="s">
        <v>99</v>
      </c>
      <c r="B27" s="97"/>
      <c r="C27" s="96" t="s">
        <v>155</v>
      </c>
      <c r="D27" s="99">
        <v>49951</v>
      </c>
      <c r="E27" s="100">
        <f>SUM(F27:G27)</f>
        <v>27681</v>
      </c>
      <c r="F27" s="99">
        <v>13246</v>
      </c>
      <c r="G27" s="99">
        <v>14435</v>
      </c>
      <c r="H27" s="98">
        <f>E27/D27*100</f>
        <v>55.416307981822186</v>
      </c>
      <c r="J27" s="83" t="s">
        <v>73</v>
      </c>
      <c r="K27" s="97"/>
      <c r="L27" s="96" t="s">
        <v>156</v>
      </c>
      <c r="M27" s="74">
        <v>83135</v>
      </c>
      <c r="N27" s="95">
        <v>20644</v>
      </c>
      <c r="O27" s="74">
        <v>10624</v>
      </c>
      <c r="P27" s="74">
        <v>10020</v>
      </c>
      <c r="Q27" s="94">
        <v>24.83</v>
      </c>
    </row>
    <row r="28" spans="1:17" s="69" customFormat="1" ht="11.25" customHeight="1">
      <c r="A28" s="83" t="s">
        <v>93</v>
      </c>
      <c r="B28" s="97" t="s">
        <v>102</v>
      </c>
      <c r="C28" s="96" t="s">
        <v>155</v>
      </c>
      <c r="D28" s="99">
        <v>49951</v>
      </c>
      <c r="E28" s="100">
        <f>SUM(F28:G28)</f>
        <v>27656</v>
      </c>
      <c r="F28" s="99">
        <v>13235</v>
      </c>
      <c r="G28" s="99">
        <v>14421</v>
      </c>
      <c r="H28" s="98">
        <f>E28/D28*100</f>
        <v>55.366258933755077</v>
      </c>
      <c r="J28" s="83" t="s">
        <v>99</v>
      </c>
      <c r="K28" s="97"/>
      <c r="L28" s="96" t="s">
        <v>153</v>
      </c>
      <c r="M28" s="74">
        <v>83612</v>
      </c>
      <c r="N28" s="95">
        <v>34477</v>
      </c>
      <c r="O28" s="74">
        <v>16745</v>
      </c>
      <c r="P28" s="74">
        <v>17732</v>
      </c>
      <c r="Q28" s="94">
        <v>41.23</v>
      </c>
    </row>
    <row r="29" spans="1:17" s="69" customFormat="1" ht="11.25" customHeight="1">
      <c r="A29" s="83" t="s">
        <v>93</v>
      </c>
      <c r="B29" s="97"/>
      <c r="C29" s="96" t="s">
        <v>154</v>
      </c>
      <c r="D29" s="99">
        <v>51265</v>
      </c>
      <c r="E29" s="100">
        <f>SUM(F29:G29)</f>
        <v>33784</v>
      </c>
      <c r="F29" s="99">
        <v>15877</v>
      </c>
      <c r="G29" s="99">
        <v>17907</v>
      </c>
      <c r="H29" s="98">
        <f>E29/D29*100</f>
        <v>65.900711986735587</v>
      </c>
      <c r="J29" s="83" t="s">
        <v>93</v>
      </c>
      <c r="K29" s="97" t="s">
        <v>98</v>
      </c>
      <c r="L29" s="96" t="s">
        <v>153</v>
      </c>
      <c r="M29" s="74">
        <v>83612</v>
      </c>
      <c r="N29" s="95">
        <v>34434</v>
      </c>
      <c r="O29" s="74">
        <v>16714</v>
      </c>
      <c r="P29" s="74">
        <v>17720</v>
      </c>
      <c r="Q29" s="94">
        <v>41.18</v>
      </c>
    </row>
    <row r="30" spans="1:17" s="69" customFormat="1" ht="11.25" customHeight="1">
      <c r="A30" s="83" t="s">
        <v>77</v>
      </c>
      <c r="B30" s="97"/>
      <c r="C30" s="96" t="s">
        <v>152</v>
      </c>
      <c r="D30" s="99">
        <v>52089</v>
      </c>
      <c r="E30" s="100">
        <f>SUM(F30:G30)</f>
        <v>25311</v>
      </c>
      <c r="F30" s="99">
        <v>12354</v>
      </c>
      <c r="G30" s="99">
        <v>12957</v>
      </c>
      <c r="H30" s="98">
        <f>E30/D30*100</f>
        <v>48.591833208546909</v>
      </c>
      <c r="J30" s="83" t="s">
        <v>136</v>
      </c>
      <c r="K30" s="97"/>
      <c r="L30" s="96" t="s">
        <v>151</v>
      </c>
      <c r="M30" s="74">
        <v>83707</v>
      </c>
      <c r="N30" s="95">
        <v>37765</v>
      </c>
      <c r="O30" s="74">
        <v>18302</v>
      </c>
      <c r="P30" s="74">
        <v>19463</v>
      </c>
      <c r="Q30" s="94">
        <v>45.12</v>
      </c>
    </row>
    <row r="31" spans="1:17" s="69" customFormat="1" ht="11.25" customHeight="1">
      <c r="A31" s="83" t="s">
        <v>89</v>
      </c>
      <c r="B31" s="97" t="s">
        <v>88</v>
      </c>
      <c r="C31" s="96" t="s">
        <v>150</v>
      </c>
      <c r="D31" s="99">
        <v>53601</v>
      </c>
      <c r="E31" s="100">
        <f>SUM(F31:G31)</f>
        <v>27041</v>
      </c>
      <c r="F31" s="99">
        <v>13536</v>
      </c>
      <c r="G31" s="99">
        <v>13505</v>
      </c>
      <c r="H31" s="98">
        <f>E31/D31*100</f>
        <v>50.448685658849648</v>
      </c>
      <c r="J31" s="83" t="s">
        <v>79</v>
      </c>
      <c r="K31" s="97" t="s">
        <v>90</v>
      </c>
      <c r="L31" s="96" t="s">
        <v>149</v>
      </c>
      <c r="M31" s="74">
        <v>85276</v>
      </c>
      <c r="N31" s="95">
        <v>55182</v>
      </c>
      <c r="O31" s="74">
        <v>27853</v>
      </c>
      <c r="P31" s="74">
        <v>27329</v>
      </c>
      <c r="Q31" s="94">
        <v>64.709999999999994</v>
      </c>
    </row>
    <row r="32" spans="1:17" s="69" customFormat="1" ht="11.25" customHeight="1">
      <c r="A32" s="83"/>
      <c r="B32" s="97" t="s">
        <v>75</v>
      </c>
      <c r="C32" s="96" t="s">
        <v>150</v>
      </c>
      <c r="D32" s="99">
        <v>53601</v>
      </c>
      <c r="E32" s="100">
        <f>SUM(F32:G32)</f>
        <v>27044</v>
      </c>
      <c r="F32" s="99">
        <v>13539</v>
      </c>
      <c r="G32" s="99">
        <v>13505</v>
      </c>
      <c r="H32" s="98">
        <f>E32/D32*100</f>
        <v>50.454282569355044</v>
      </c>
      <c r="J32" s="83"/>
      <c r="K32" s="97" t="s">
        <v>75</v>
      </c>
      <c r="L32" s="96" t="s">
        <v>149</v>
      </c>
      <c r="M32" s="74">
        <v>85276</v>
      </c>
      <c r="N32" s="95">
        <v>55177</v>
      </c>
      <c r="O32" s="74">
        <v>27850</v>
      </c>
      <c r="P32" s="74">
        <v>27327</v>
      </c>
      <c r="Q32" s="94">
        <v>64.7</v>
      </c>
    </row>
    <row r="33" spans="1:17" s="69" customFormat="1" ht="11.25" customHeight="1">
      <c r="A33" s="83" t="s">
        <v>79</v>
      </c>
      <c r="B33" s="97"/>
      <c r="C33" s="96" t="s">
        <v>148</v>
      </c>
      <c r="D33" s="99">
        <v>54324</v>
      </c>
      <c r="E33" s="100">
        <f>SUM(F33:G33)</f>
        <v>32246</v>
      </c>
      <c r="F33" s="99">
        <v>16035</v>
      </c>
      <c r="G33" s="99">
        <v>16211</v>
      </c>
      <c r="H33" s="98">
        <f>E33/D33*100</f>
        <v>59.358662837788088</v>
      </c>
      <c r="J33" s="83" t="s">
        <v>109</v>
      </c>
      <c r="K33" s="97" t="s">
        <v>88</v>
      </c>
      <c r="L33" s="96" t="s">
        <v>147</v>
      </c>
      <c r="M33" s="74">
        <v>85950</v>
      </c>
      <c r="N33" s="95">
        <v>48124</v>
      </c>
      <c r="O33" s="74">
        <v>24370</v>
      </c>
      <c r="P33" s="74">
        <v>23754</v>
      </c>
      <c r="Q33" s="94">
        <v>55.99</v>
      </c>
    </row>
    <row r="34" spans="1:17" s="69" customFormat="1" ht="11.25" customHeight="1">
      <c r="A34" s="83" t="s">
        <v>73</v>
      </c>
      <c r="B34" s="97"/>
      <c r="C34" s="96" t="s">
        <v>146</v>
      </c>
      <c r="D34" s="99">
        <v>53694</v>
      </c>
      <c r="E34" s="100">
        <f>SUM(F34:G34)</f>
        <v>22062</v>
      </c>
      <c r="F34" s="99">
        <v>11050</v>
      </c>
      <c r="G34" s="99">
        <v>11012</v>
      </c>
      <c r="H34" s="98">
        <f>E34/D34*100</f>
        <v>41.088389764219471</v>
      </c>
      <c r="J34" s="83"/>
      <c r="K34" s="97" t="s">
        <v>75</v>
      </c>
      <c r="L34" s="96" t="s">
        <v>145</v>
      </c>
      <c r="M34" s="74">
        <v>85950</v>
      </c>
      <c r="N34" s="95">
        <v>48119</v>
      </c>
      <c r="O34" s="74">
        <v>24366</v>
      </c>
      <c r="P34" s="74">
        <v>23753</v>
      </c>
      <c r="Q34" s="94">
        <v>55.98</v>
      </c>
    </row>
    <row r="35" spans="1:17" s="69" customFormat="1" ht="11.25" customHeight="1">
      <c r="A35" s="83" t="s">
        <v>99</v>
      </c>
      <c r="B35" s="97"/>
      <c r="C35" s="96" t="s">
        <v>143</v>
      </c>
      <c r="D35" s="99">
        <v>54483</v>
      </c>
      <c r="E35" s="100">
        <f>SUM(F35:G35)</f>
        <v>19653</v>
      </c>
      <c r="F35" s="99">
        <v>9501</v>
      </c>
      <c r="G35" s="99">
        <v>10152</v>
      </c>
      <c r="H35" s="98">
        <f>E35/D35*100</f>
        <v>36.071802213534497</v>
      </c>
      <c r="J35" s="83" t="s">
        <v>77</v>
      </c>
      <c r="K35" s="97"/>
      <c r="L35" s="96" t="s">
        <v>144</v>
      </c>
      <c r="M35" s="105" t="s">
        <v>100</v>
      </c>
      <c r="N35" s="106"/>
      <c r="O35" s="105"/>
      <c r="P35" s="105"/>
      <c r="Q35" s="104"/>
    </row>
    <row r="36" spans="1:17" s="69" customFormat="1" ht="11.25" customHeight="1">
      <c r="A36" s="83" t="s">
        <v>93</v>
      </c>
      <c r="B36" s="97" t="s">
        <v>98</v>
      </c>
      <c r="C36" s="96" t="s">
        <v>143</v>
      </c>
      <c r="D36" s="99">
        <v>54483</v>
      </c>
      <c r="E36" s="100">
        <f>SUM(F36:G36)</f>
        <v>19641</v>
      </c>
      <c r="F36" s="99">
        <v>9498</v>
      </c>
      <c r="G36" s="99">
        <v>10143</v>
      </c>
      <c r="H36" s="98">
        <f>E36/D36*100</f>
        <v>36.049776994658885</v>
      </c>
      <c r="J36" s="83" t="s">
        <v>73</v>
      </c>
      <c r="K36" s="97"/>
      <c r="L36" s="96" t="s">
        <v>142</v>
      </c>
      <c r="M36" s="74">
        <v>85208</v>
      </c>
      <c r="N36" s="95">
        <v>21579</v>
      </c>
      <c r="O36" s="74">
        <v>11000</v>
      </c>
      <c r="P36" s="74">
        <v>10579</v>
      </c>
      <c r="Q36" s="94">
        <v>25.33</v>
      </c>
    </row>
    <row r="37" spans="1:17" s="69" customFormat="1" ht="11.25" customHeight="1">
      <c r="A37" s="83" t="s">
        <v>93</v>
      </c>
      <c r="B37" s="97"/>
      <c r="C37" s="96" t="s">
        <v>141</v>
      </c>
      <c r="D37" s="74">
        <v>55615</v>
      </c>
      <c r="E37" s="95">
        <f>SUM(F37:G37)</f>
        <v>36325</v>
      </c>
      <c r="F37" s="74">
        <v>17039</v>
      </c>
      <c r="G37" s="74">
        <v>19286</v>
      </c>
      <c r="H37" s="94">
        <f>E37/D37*100</f>
        <v>65.315112829272678</v>
      </c>
      <c r="J37" s="83" t="s">
        <v>99</v>
      </c>
      <c r="K37" s="97"/>
      <c r="L37" s="96" t="s">
        <v>140</v>
      </c>
      <c r="M37" s="74">
        <v>85654</v>
      </c>
      <c r="N37" s="95">
        <v>32810</v>
      </c>
      <c r="O37" s="74">
        <v>16041</v>
      </c>
      <c r="P37" s="74">
        <v>16769</v>
      </c>
      <c r="Q37" s="94">
        <v>38.31</v>
      </c>
    </row>
    <row r="38" spans="1:17" s="69" customFormat="1" ht="11.25" customHeight="1">
      <c r="A38" s="83" t="s">
        <v>79</v>
      </c>
      <c r="B38" s="97"/>
      <c r="C38" s="96" t="s">
        <v>139</v>
      </c>
      <c r="D38" s="74">
        <v>58300</v>
      </c>
      <c r="E38" s="95">
        <f>SUM(F38:G38)</f>
        <v>35678</v>
      </c>
      <c r="F38" s="74">
        <v>17631</v>
      </c>
      <c r="G38" s="74">
        <v>18047</v>
      </c>
      <c r="H38" s="94">
        <f>E38/D38*100</f>
        <v>61.197255574614061</v>
      </c>
      <c r="J38" s="83" t="s">
        <v>93</v>
      </c>
      <c r="K38" s="97" t="s">
        <v>98</v>
      </c>
      <c r="L38" s="96" t="s">
        <v>140</v>
      </c>
      <c r="M38" s="74">
        <v>85654</v>
      </c>
      <c r="N38" s="95">
        <v>32756</v>
      </c>
      <c r="O38" s="74">
        <v>16010</v>
      </c>
      <c r="P38" s="74">
        <v>16746</v>
      </c>
      <c r="Q38" s="94">
        <v>38.24</v>
      </c>
    </row>
    <row r="39" spans="1:17" s="69" customFormat="1" ht="11.25" customHeight="1">
      <c r="A39" s="83" t="s">
        <v>79</v>
      </c>
      <c r="B39" s="97" t="s">
        <v>88</v>
      </c>
      <c r="C39" s="96" t="s">
        <v>139</v>
      </c>
      <c r="D39" s="74">
        <v>58300</v>
      </c>
      <c r="E39" s="95">
        <f>SUM(F39:G39)</f>
        <v>35650</v>
      </c>
      <c r="F39" s="74">
        <v>17615</v>
      </c>
      <c r="G39" s="74">
        <v>18035</v>
      </c>
      <c r="H39" s="94">
        <f>E39/D39*100</f>
        <v>61.1492281303602</v>
      </c>
      <c r="J39" s="83" t="s">
        <v>79</v>
      </c>
      <c r="K39" s="97" t="s">
        <v>90</v>
      </c>
      <c r="L39" s="96" t="s">
        <v>138</v>
      </c>
      <c r="M39" s="74">
        <v>87008</v>
      </c>
      <c r="N39" s="95">
        <v>49050</v>
      </c>
      <c r="O39" s="74">
        <v>25027</v>
      </c>
      <c r="P39" s="74">
        <v>24023</v>
      </c>
      <c r="Q39" s="94">
        <v>56.37</v>
      </c>
    </row>
    <row r="40" spans="1:17" s="69" customFormat="1" ht="11.25" customHeight="1">
      <c r="A40" s="83"/>
      <c r="B40" s="97" t="s">
        <v>75</v>
      </c>
      <c r="C40" s="96" t="s">
        <v>139</v>
      </c>
      <c r="D40" s="74">
        <v>58300</v>
      </c>
      <c r="E40" s="95">
        <f>SUM(F40:G40)</f>
        <v>35632</v>
      </c>
      <c r="F40" s="74">
        <v>17608</v>
      </c>
      <c r="G40" s="74">
        <v>18024</v>
      </c>
      <c r="H40" s="94">
        <f>E40/D40*100</f>
        <v>61.118353344768437</v>
      </c>
      <c r="J40" s="83"/>
      <c r="K40" s="97" t="s">
        <v>75</v>
      </c>
      <c r="L40" s="96" t="s">
        <v>138</v>
      </c>
      <c r="M40" s="74">
        <v>87008</v>
      </c>
      <c r="N40" s="95">
        <v>49046</v>
      </c>
      <c r="O40" s="74">
        <v>25021</v>
      </c>
      <c r="P40" s="74">
        <v>24025</v>
      </c>
      <c r="Q40" s="94">
        <v>56.37</v>
      </c>
    </row>
    <row r="41" spans="1:17" s="69" customFormat="1" ht="11.25" customHeight="1">
      <c r="A41" s="83" t="s">
        <v>77</v>
      </c>
      <c r="B41" s="97"/>
      <c r="C41" s="96" t="s">
        <v>137</v>
      </c>
      <c r="D41" s="74">
        <v>58927</v>
      </c>
      <c r="E41" s="95">
        <f>SUM(F41:G41)</f>
        <v>20334</v>
      </c>
      <c r="F41" s="74">
        <v>10200</v>
      </c>
      <c r="G41" s="74">
        <v>10134</v>
      </c>
      <c r="H41" s="94">
        <f>E41/D41*100</f>
        <v>34.507102007568683</v>
      </c>
      <c r="J41" s="83" t="s">
        <v>136</v>
      </c>
      <c r="K41" s="97"/>
      <c r="L41" s="96" t="s">
        <v>135</v>
      </c>
      <c r="M41" s="74">
        <v>85786</v>
      </c>
      <c r="N41" s="95">
        <v>35406</v>
      </c>
      <c r="O41" s="74">
        <v>17079</v>
      </c>
      <c r="P41" s="74">
        <v>18327</v>
      </c>
      <c r="Q41" s="94">
        <v>41.27</v>
      </c>
    </row>
    <row r="42" spans="1:17" s="69" customFormat="1" ht="11.25" customHeight="1">
      <c r="A42" s="83" t="s">
        <v>73</v>
      </c>
      <c r="B42" s="97"/>
      <c r="C42" s="96" t="s">
        <v>134</v>
      </c>
      <c r="D42" s="99">
        <v>62009</v>
      </c>
      <c r="E42" s="100">
        <f>SUM(F42:G42)</f>
        <v>31091</v>
      </c>
      <c r="F42" s="99">
        <v>15175</v>
      </c>
      <c r="G42" s="99">
        <v>15916</v>
      </c>
      <c r="H42" s="98">
        <f>E42/D42*100</f>
        <v>50.139495879630381</v>
      </c>
      <c r="J42" s="83" t="s">
        <v>109</v>
      </c>
      <c r="K42" s="97" t="s">
        <v>88</v>
      </c>
      <c r="L42" s="96" t="s">
        <v>133</v>
      </c>
      <c r="M42" s="74">
        <v>87250</v>
      </c>
      <c r="N42" s="95">
        <v>43764</v>
      </c>
      <c r="O42" s="74">
        <v>22336</v>
      </c>
      <c r="P42" s="74">
        <v>21428</v>
      </c>
      <c r="Q42" s="94">
        <v>50.16</v>
      </c>
    </row>
    <row r="43" spans="1:17" s="69" customFormat="1" ht="11.25" customHeight="1">
      <c r="A43" s="83" t="s">
        <v>99</v>
      </c>
      <c r="B43" s="97"/>
      <c r="C43" s="96" t="s">
        <v>132</v>
      </c>
      <c r="D43" s="74">
        <v>63081</v>
      </c>
      <c r="E43" s="95">
        <f>SUM(F43:G43)</f>
        <v>35588</v>
      </c>
      <c r="F43" s="74">
        <v>16833</v>
      </c>
      <c r="G43" s="74">
        <v>18755</v>
      </c>
      <c r="H43" s="94">
        <f>E43/D43*100</f>
        <v>56.416353577146836</v>
      </c>
      <c r="J43" s="83"/>
      <c r="K43" s="97" t="s">
        <v>75</v>
      </c>
      <c r="L43" s="96" t="s">
        <v>131</v>
      </c>
      <c r="M43" s="74">
        <v>87250</v>
      </c>
      <c r="N43" s="95">
        <v>43758</v>
      </c>
      <c r="O43" s="74">
        <v>22335</v>
      </c>
      <c r="P43" s="74">
        <v>21423</v>
      </c>
      <c r="Q43" s="94">
        <v>50.15</v>
      </c>
    </row>
    <row r="44" spans="1:17" s="69" customFormat="1" ht="11.25" customHeight="1">
      <c r="A44" s="83" t="s">
        <v>93</v>
      </c>
      <c r="B44" s="97"/>
      <c r="C44" s="96" t="s">
        <v>130</v>
      </c>
      <c r="D44" s="74">
        <v>64534</v>
      </c>
      <c r="E44" s="95">
        <f>SUM(F44:G44)</f>
        <v>40594</v>
      </c>
      <c r="F44" s="74">
        <v>19125</v>
      </c>
      <c r="G44" s="74">
        <v>21469</v>
      </c>
      <c r="H44" s="94">
        <f>E44/D44*100</f>
        <v>62.903275792605449</v>
      </c>
      <c r="J44" s="83" t="s">
        <v>114</v>
      </c>
      <c r="K44" s="97" t="s">
        <v>90</v>
      </c>
      <c r="L44" s="96" t="s">
        <v>129</v>
      </c>
      <c r="M44" s="74">
        <v>87943</v>
      </c>
      <c r="N44" s="95">
        <v>44960</v>
      </c>
      <c r="O44" s="74">
        <v>22808</v>
      </c>
      <c r="P44" s="74">
        <v>22152</v>
      </c>
      <c r="Q44" s="94">
        <v>51.12</v>
      </c>
    </row>
    <row r="45" spans="1:17" s="69" customFormat="1" ht="11.25" customHeight="1">
      <c r="A45" s="83" t="s">
        <v>89</v>
      </c>
      <c r="B45" s="97" t="s">
        <v>88</v>
      </c>
      <c r="C45" s="96" t="s">
        <v>128</v>
      </c>
      <c r="D45" s="99">
        <v>66589</v>
      </c>
      <c r="E45" s="100">
        <f>SUM(F45:G45)</f>
        <v>36988</v>
      </c>
      <c r="F45" s="99">
        <v>18555</v>
      </c>
      <c r="G45" s="99">
        <v>18433</v>
      </c>
      <c r="H45" s="98">
        <f>E45/D45*100</f>
        <v>55.546711919386084</v>
      </c>
      <c r="J45" s="83"/>
      <c r="K45" s="97" t="s">
        <v>75</v>
      </c>
      <c r="L45" s="96" t="s">
        <v>129</v>
      </c>
      <c r="M45" s="74">
        <v>87943</v>
      </c>
      <c r="N45" s="95">
        <v>44944</v>
      </c>
      <c r="O45" s="74">
        <v>22799</v>
      </c>
      <c r="P45" s="74">
        <v>22145</v>
      </c>
      <c r="Q45" s="94">
        <v>51.11</v>
      </c>
    </row>
    <row r="46" spans="1:17" s="69" customFormat="1" ht="11.25" customHeight="1">
      <c r="A46" s="83"/>
      <c r="B46" s="97" t="s">
        <v>75</v>
      </c>
      <c r="C46" s="96" t="s">
        <v>128</v>
      </c>
      <c r="D46" s="99">
        <v>66589</v>
      </c>
      <c r="E46" s="100">
        <f>SUM(F46:G46)</f>
        <v>36984</v>
      </c>
      <c r="F46" s="99">
        <v>18553</v>
      </c>
      <c r="G46" s="99">
        <v>18431</v>
      </c>
      <c r="H46" s="98">
        <f>E46/D46*100</f>
        <v>55.540704921233242</v>
      </c>
      <c r="J46" s="83" t="s">
        <v>77</v>
      </c>
      <c r="K46" s="97"/>
      <c r="L46" s="96" t="s">
        <v>127</v>
      </c>
      <c r="M46" s="74">
        <v>86550</v>
      </c>
      <c r="N46" s="95">
        <v>25633</v>
      </c>
      <c r="O46" s="74">
        <v>12851</v>
      </c>
      <c r="P46" s="74">
        <v>12782</v>
      </c>
      <c r="Q46" s="94">
        <v>29.62</v>
      </c>
    </row>
    <row r="47" spans="1:17" s="69" customFormat="1" ht="11.25" customHeight="1">
      <c r="A47" s="83" t="s">
        <v>79</v>
      </c>
      <c r="B47" s="97"/>
      <c r="C47" s="96" t="s">
        <v>126</v>
      </c>
      <c r="D47" s="99">
        <v>67368</v>
      </c>
      <c r="E47" s="100">
        <f>SUM(F47:G47)</f>
        <v>43571</v>
      </c>
      <c r="F47" s="99">
        <v>21453</v>
      </c>
      <c r="G47" s="99">
        <v>22118</v>
      </c>
      <c r="H47" s="98">
        <f>E47/D47*100</f>
        <v>64.676107350670947</v>
      </c>
      <c r="J47" s="83" t="s">
        <v>73</v>
      </c>
      <c r="K47" s="97"/>
      <c r="L47" s="96" t="s">
        <v>125</v>
      </c>
      <c r="M47" s="74">
        <v>87069</v>
      </c>
      <c r="N47" s="95">
        <v>22125</v>
      </c>
      <c r="O47" s="74">
        <v>11332</v>
      </c>
      <c r="P47" s="74">
        <v>10793</v>
      </c>
      <c r="Q47" s="94">
        <v>25.41</v>
      </c>
    </row>
    <row r="48" spans="1:17" s="69" customFormat="1" ht="11.25" customHeight="1">
      <c r="A48" s="83" t="s">
        <v>77</v>
      </c>
      <c r="B48" s="97"/>
      <c r="C48" s="96" t="s">
        <v>124</v>
      </c>
      <c r="D48" s="102" t="s">
        <v>100</v>
      </c>
      <c r="E48" s="103"/>
      <c r="F48" s="102"/>
      <c r="G48" s="102"/>
      <c r="H48" s="101"/>
      <c r="J48" s="83" t="s">
        <v>109</v>
      </c>
      <c r="K48" s="97" t="s">
        <v>88</v>
      </c>
      <c r="L48" s="96" t="s">
        <v>120</v>
      </c>
      <c r="M48" s="74">
        <v>91442</v>
      </c>
      <c r="N48" s="95">
        <v>48572</v>
      </c>
      <c r="O48" s="74">
        <v>24179</v>
      </c>
      <c r="P48" s="74">
        <v>24393</v>
      </c>
      <c r="Q48" s="94">
        <v>53.12</v>
      </c>
    </row>
    <row r="49" spans="1:17" s="69" customFormat="1" ht="11.25" customHeight="1">
      <c r="A49" s="83" t="s">
        <v>89</v>
      </c>
      <c r="B49" s="97" t="s">
        <v>123</v>
      </c>
      <c r="C49" s="96" t="s">
        <v>122</v>
      </c>
      <c r="D49" s="99">
        <v>69630</v>
      </c>
      <c r="E49" s="100">
        <f>SUM(F49:G49)</f>
        <v>12987</v>
      </c>
      <c r="F49" s="99">
        <v>6772</v>
      </c>
      <c r="G49" s="99">
        <v>6215</v>
      </c>
      <c r="H49" s="98">
        <f>E49/D49*100</f>
        <v>18.651443343386472</v>
      </c>
      <c r="J49" s="83"/>
      <c r="K49" s="97" t="s">
        <v>75</v>
      </c>
      <c r="L49" s="96" t="s">
        <v>120</v>
      </c>
      <c r="M49" s="74">
        <v>91442</v>
      </c>
      <c r="N49" s="95">
        <v>48552</v>
      </c>
      <c r="O49" s="74">
        <v>24169</v>
      </c>
      <c r="P49" s="74">
        <v>24383</v>
      </c>
      <c r="Q49" s="94">
        <v>53.1</v>
      </c>
    </row>
    <row r="50" spans="1:17" s="69" customFormat="1" ht="11.25" customHeight="1">
      <c r="A50" s="83" t="s">
        <v>73</v>
      </c>
      <c r="B50" s="97"/>
      <c r="C50" s="96" t="s">
        <v>121</v>
      </c>
      <c r="D50" s="99">
        <v>70342</v>
      </c>
      <c r="E50" s="100">
        <f>SUM(F50:G50)</f>
        <v>21587</v>
      </c>
      <c r="F50" s="99">
        <v>10891</v>
      </c>
      <c r="G50" s="99">
        <v>10696</v>
      </c>
      <c r="H50" s="98">
        <f>E50/D50*100</f>
        <v>30.688635523584772</v>
      </c>
      <c r="J50" s="83" t="s">
        <v>77</v>
      </c>
      <c r="K50" s="97" t="s">
        <v>98</v>
      </c>
      <c r="L50" s="96" t="s">
        <v>120</v>
      </c>
      <c r="M50" s="74">
        <v>89723</v>
      </c>
      <c r="N50" s="95">
        <v>46855</v>
      </c>
      <c r="O50" s="74">
        <v>23378</v>
      </c>
      <c r="P50" s="74">
        <v>23477</v>
      </c>
      <c r="Q50" s="94">
        <v>52.22</v>
      </c>
    </row>
    <row r="51" spans="1:17" s="69" customFormat="1" ht="11.25" customHeight="1">
      <c r="A51" s="83" t="s">
        <v>89</v>
      </c>
      <c r="B51" s="97" t="s">
        <v>88</v>
      </c>
      <c r="C51" s="96" t="s">
        <v>119</v>
      </c>
      <c r="D51" s="99">
        <v>71589</v>
      </c>
      <c r="E51" s="100">
        <f>SUM(F51:G51)</f>
        <v>26332</v>
      </c>
      <c r="F51" s="99">
        <v>13603</v>
      </c>
      <c r="G51" s="99">
        <v>12729</v>
      </c>
      <c r="H51" s="98">
        <f>E51/D51*100</f>
        <v>36.782187207531884</v>
      </c>
      <c r="J51" s="83" t="s">
        <v>99</v>
      </c>
      <c r="K51" s="97"/>
      <c r="L51" s="96" t="s">
        <v>118</v>
      </c>
      <c r="M51" s="74">
        <v>89898</v>
      </c>
      <c r="N51" s="95">
        <v>32435</v>
      </c>
      <c r="O51" s="74">
        <v>16150</v>
      </c>
      <c r="P51" s="74">
        <v>16285</v>
      </c>
      <c r="Q51" s="94">
        <v>36.08</v>
      </c>
    </row>
    <row r="52" spans="1:17" s="69" customFormat="1" ht="11.25" customHeight="1">
      <c r="A52" s="83"/>
      <c r="B52" s="97" t="s">
        <v>75</v>
      </c>
      <c r="C52" s="96" t="s">
        <v>119</v>
      </c>
      <c r="D52" s="99">
        <v>71589</v>
      </c>
      <c r="E52" s="100">
        <v>26331</v>
      </c>
      <c r="F52" s="99">
        <v>13605</v>
      </c>
      <c r="G52" s="99">
        <v>12726</v>
      </c>
      <c r="H52" s="98">
        <f>E52/D52*100</f>
        <v>36.780790344885389</v>
      </c>
      <c r="J52" s="83" t="s">
        <v>93</v>
      </c>
      <c r="K52" s="97" t="s">
        <v>98</v>
      </c>
      <c r="L52" s="96" t="s">
        <v>118</v>
      </c>
      <c r="M52" s="74">
        <v>89898</v>
      </c>
      <c r="N52" s="95">
        <v>32429</v>
      </c>
      <c r="O52" s="74">
        <v>16146</v>
      </c>
      <c r="P52" s="74">
        <v>16283</v>
      </c>
      <c r="Q52" s="94">
        <v>36.07</v>
      </c>
    </row>
    <row r="53" spans="1:17" s="69" customFormat="1" ht="11.25" customHeight="1">
      <c r="A53" s="83" t="s">
        <v>99</v>
      </c>
      <c r="B53" s="97"/>
      <c r="C53" s="96" t="s">
        <v>117</v>
      </c>
      <c r="D53" s="99">
        <v>70360</v>
      </c>
      <c r="E53" s="100">
        <f>SUM(F53:G53)</f>
        <v>23760</v>
      </c>
      <c r="F53" s="99">
        <v>11424</v>
      </c>
      <c r="G53" s="99">
        <v>12336</v>
      </c>
      <c r="H53" s="98">
        <f>E53/D53*100</f>
        <v>33.769187038089825</v>
      </c>
      <c r="J53" s="83" t="s">
        <v>95</v>
      </c>
      <c r="K53" s="97"/>
      <c r="L53" s="96" t="s">
        <v>116</v>
      </c>
      <c r="M53" s="74">
        <v>89943</v>
      </c>
      <c r="N53" s="95">
        <v>33808</v>
      </c>
      <c r="O53" s="74">
        <v>16299</v>
      </c>
      <c r="P53" s="74">
        <v>17509</v>
      </c>
      <c r="Q53" s="94">
        <v>37.590000000000003</v>
      </c>
    </row>
    <row r="54" spans="1:17" s="69" customFormat="1" ht="11.25" customHeight="1">
      <c r="A54" s="83" t="s">
        <v>93</v>
      </c>
      <c r="B54" s="97"/>
      <c r="C54" s="96" t="s">
        <v>115</v>
      </c>
      <c r="D54" s="99">
        <v>71084</v>
      </c>
      <c r="E54" s="100">
        <f>SUM(F54:G54)</f>
        <v>35097</v>
      </c>
      <c r="F54" s="99">
        <v>16625</v>
      </c>
      <c r="G54" s="99">
        <v>18472</v>
      </c>
      <c r="H54" s="98">
        <f>E54/D54*100</f>
        <v>49.373980079905465</v>
      </c>
      <c r="J54" s="83" t="s">
        <v>114</v>
      </c>
      <c r="K54" s="97" t="s">
        <v>90</v>
      </c>
      <c r="L54" s="96" t="s">
        <v>112</v>
      </c>
      <c r="M54" s="74">
        <v>91490</v>
      </c>
      <c r="N54" s="95">
        <v>44400</v>
      </c>
      <c r="O54" s="74">
        <v>22219</v>
      </c>
      <c r="P54" s="74">
        <v>22181</v>
      </c>
      <c r="Q54" s="94">
        <v>48.53</v>
      </c>
    </row>
    <row r="55" spans="1:17" s="69" customFormat="1" ht="11.25" customHeight="1">
      <c r="A55" s="83" t="s">
        <v>79</v>
      </c>
      <c r="B55" s="97"/>
      <c r="C55" s="96" t="s">
        <v>113</v>
      </c>
      <c r="D55" s="99">
        <v>72823</v>
      </c>
      <c r="E55" s="100">
        <f>SUM(F55:G55)</f>
        <v>41416</v>
      </c>
      <c r="F55" s="99">
        <v>20796</v>
      </c>
      <c r="G55" s="99">
        <v>20620</v>
      </c>
      <c r="H55" s="98">
        <f>E55/D55*100</f>
        <v>56.872142043035858</v>
      </c>
      <c r="J55" s="83"/>
      <c r="K55" s="97" t="s">
        <v>75</v>
      </c>
      <c r="L55" s="96" t="s">
        <v>112</v>
      </c>
      <c r="M55" s="74">
        <v>91490</v>
      </c>
      <c r="N55" s="95">
        <v>44394</v>
      </c>
      <c r="O55" s="74">
        <v>22217</v>
      </c>
      <c r="P55" s="74">
        <v>22177</v>
      </c>
      <c r="Q55" s="94">
        <v>48.52</v>
      </c>
    </row>
    <row r="56" spans="1:17" s="69" customFormat="1" ht="11.25" customHeight="1">
      <c r="A56" s="83" t="s">
        <v>77</v>
      </c>
      <c r="B56" s="97"/>
      <c r="C56" s="96" t="s">
        <v>111</v>
      </c>
      <c r="D56" s="99">
        <v>73890</v>
      </c>
      <c r="E56" s="100">
        <f>SUM(F56:G56)</f>
        <v>27140</v>
      </c>
      <c r="F56" s="99">
        <v>13367</v>
      </c>
      <c r="G56" s="99">
        <v>13773</v>
      </c>
      <c r="H56" s="98">
        <f>E56/D56*100</f>
        <v>36.730274732710789</v>
      </c>
      <c r="J56" s="83" t="s">
        <v>77</v>
      </c>
      <c r="K56" s="97"/>
      <c r="L56" s="96" t="s">
        <v>110</v>
      </c>
      <c r="M56" s="74">
        <v>90263</v>
      </c>
      <c r="N56" s="95">
        <v>29348</v>
      </c>
      <c r="O56" s="74">
        <v>14565</v>
      </c>
      <c r="P56" s="74">
        <v>14783</v>
      </c>
      <c r="Q56" s="94">
        <v>32.51</v>
      </c>
    </row>
    <row r="57" spans="1:17" s="69" customFormat="1" ht="11.25" customHeight="1">
      <c r="A57" s="83" t="s">
        <v>89</v>
      </c>
      <c r="B57" s="97" t="s">
        <v>88</v>
      </c>
      <c r="C57" s="96" t="s">
        <v>107</v>
      </c>
      <c r="D57" s="99">
        <v>75180</v>
      </c>
      <c r="E57" s="100">
        <f>SUM(F57:G57)</f>
        <v>28178</v>
      </c>
      <c r="F57" s="99">
        <v>14332</v>
      </c>
      <c r="G57" s="99">
        <v>13846</v>
      </c>
      <c r="H57" s="98">
        <f>E57/D57*100</f>
        <v>37.480712955573296</v>
      </c>
      <c r="J57" s="83" t="s">
        <v>109</v>
      </c>
      <c r="K57" s="97" t="s">
        <v>88</v>
      </c>
      <c r="L57" s="96" t="s">
        <v>108</v>
      </c>
      <c r="M57" s="74">
        <v>92128</v>
      </c>
      <c r="N57" s="95">
        <v>41506</v>
      </c>
      <c r="O57" s="74">
        <v>20844</v>
      </c>
      <c r="P57" s="74">
        <v>20662</v>
      </c>
      <c r="Q57" s="94">
        <v>45.05</v>
      </c>
    </row>
    <row r="58" spans="1:17" s="69" customFormat="1" ht="11.25" customHeight="1">
      <c r="A58" s="83"/>
      <c r="B58" s="97" t="s">
        <v>75</v>
      </c>
      <c r="C58" s="96" t="s">
        <v>107</v>
      </c>
      <c r="D58" s="99">
        <v>75180</v>
      </c>
      <c r="E58" s="100">
        <f>SUM(F58:G58)</f>
        <v>28173</v>
      </c>
      <c r="F58" s="99">
        <v>14330</v>
      </c>
      <c r="G58" s="99">
        <v>13843</v>
      </c>
      <c r="H58" s="98">
        <f>E58/D58*100</f>
        <v>37.474062250598564</v>
      </c>
      <c r="J58" s="83"/>
      <c r="K58" s="97" t="s">
        <v>75</v>
      </c>
      <c r="L58" s="96" t="s">
        <v>106</v>
      </c>
      <c r="M58" s="74">
        <v>92128</v>
      </c>
      <c r="N58" s="95">
        <v>41501</v>
      </c>
      <c r="O58" s="74">
        <v>20842</v>
      </c>
      <c r="P58" s="74">
        <v>20659</v>
      </c>
      <c r="Q58" s="94">
        <v>45.05</v>
      </c>
    </row>
    <row r="59" spans="1:17" s="69" customFormat="1" ht="11.25" customHeight="1">
      <c r="A59" s="83" t="s">
        <v>73</v>
      </c>
      <c r="B59" s="97"/>
      <c r="C59" s="96" t="s">
        <v>105</v>
      </c>
      <c r="D59" s="99">
        <v>74263</v>
      </c>
      <c r="E59" s="100">
        <f>SUM(F59:G59)</f>
        <v>21467</v>
      </c>
      <c r="F59" s="99">
        <v>10883</v>
      </c>
      <c r="G59" s="99">
        <v>10584</v>
      </c>
      <c r="H59" s="98">
        <f>E59/D59*100</f>
        <v>28.906723401963291</v>
      </c>
      <c r="J59" s="83" t="s">
        <v>73</v>
      </c>
      <c r="K59" s="97"/>
      <c r="L59" s="96" t="s">
        <v>104</v>
      </c>
      <c r="M59" s="74">
        <v>90827</v>
      </c>
      <c r="N59" s="95">
        <v>27750</v>
      </c>
      <c r="O59" s="74">
        <v>14122</v>
      </c>
      <c r="P59" s="74">
        <v>13628</v>
      </c>
      <c r="Q59" s="94">
        <v>30.55</v>
      </c>
    </row>
    <row r="60" spans="1:17" s="69" customFormat="1" ht="11.25" customHeight="1">
      <c r="A60" s="83" t="s">
        <v>99</v>
      </c>
      <c r="B60" s="97"/>
      <c r="C60" s="96" t="s">
        <v>101</v>
      </c>
      <c r="D60" s="99">
        <v>75208</v>
      </c>
      <c r="E60" s="100">
        <f>SUM(F60:G60)</f>
        <v>29864</v>
      </c>
      <c r="F60" s="99">
        <v>14356</v>
      </c>
      <c r="G60" s="99">
        <v>15508</v>
      </c>
      <c r="H60" s="98">
        <f>E60/D60*100</f>
        <v>39.7085416445059</v>
      </c>
      <c r="J60" s="83" t="s">
        <v>89</v>
      </c>
      <c r="K60" s="97" t="s">
        <v>98</v>
      </c>
      <c r="L60" s="96" t="s">
        <v>103</v>
      </c>
      <c r="M60" s="74">
        <v>92289</v>
      </c>
      <c r="N60" s="95">
        <v>18420</v>
      </c>
      <c r="O60" s="74">
        <v>9539</v>
      </c>
      <c r="P60" s="74">
        <v>8881</v>
      </c>
      <c r="Q60" s="94">
        <v>19.96</v>
      </c>
    </row>
    <row r="61" spans="1:17" s="69" customFormat="1" ht="11.25" customHeight="1">
      <c r="A61" s="83" t="s">
        <v>93</v>
      </c>
      <c r="B61" s="97" t="s">
        <v>102</v>
      </c>
      <c r="C61" s="96" t="s">
        <v>101</v>
      </c>
      <c r="D61" s="102" t="s">
        <v>100</v>
      </c>
      <c r="E61" s="103"/>
      <c r="F61" s="102"/>
      <c r="G61" s="102"/>
      <c r="H61" s="101"/>
      <c r="J61" s="83" t="s">
        <v>99</v>
      </c>
      <c r="K61" s="97"/>
      <c r="L61" s="96" t="s">
        <v>97</v>
      </c>
      <c r="M61" s="74">
        <v>91581</v>
      </c>
      <c r="N61" s="95">
        <v>28082</v>
      </c>
      <c r="O61" s="74">
        <v>13842</v>
      </c>
      <c r="P61" s="74">
        <v>14240</v>
      </c>
      <c r="Q61" s="94">
        <v>30.66</v>
      </c>
    </row>
    <row r="62" spans="1:17" s="69" customFormat="1" ht="11.25" customHeight="1">
      <c r="A62" s="83" t="s">
        <v>79</v>
      </c>
      <c r="B62" s="97" t="s">
        <v>78</v>
      </c>
      <c r="C62" s="96" t="s">
        <v>96</v>
      </c>
      <c r="D62" s="99">
        <v>76730</v>
      </c>
      <c r="E62" s="100">
        <f>SUM(F62:G62)</f>
        <v>39028</v>
      </c>
      <c r="F62" s="99">
        <v>19626</v>
      </c>
      <c r="G62" s="99">
        <v>19402</v>
      </c>
      <c r="H62" s="98">
        <f>E62/D62*100</f>
        <v>50.864068812719928</v>
      </c>
      <c r="J62" s="83" t="s">
        <v>93</v>
      </c>
      <c r="K62" s="97" t="s">
        <v>98</v>
      </c>
      <c r="L62" s="96" t="s">
        <v>97</v>
      </c>
      <c r="M62" s="74">
        <v>91581</v>
      </c>
      <c r="N62" s="95">
        <v>28072</v>
      </c>
      <c r="O62" s="74">
        <v>13836</v>
      </c>
      <c r="P62" s="74">
        <v>14236</v>
      </c>
      <c r="Q62" s="94">
        <v>30.65</v>
      </c>
    </row>
    <row r="63" spans="1:17" s="69" customFormat="1" ht="11.25" customHeight="1">
      <c r="A63" s="83"/>
      <c r="B63" s="97" t="s">
        <v>75</v>
      </c>
      <c r="C63" s="96" t="s">
        <v>96</v>
      </c>
      <c r="D63" s="99">
        <v>76730</v>
      </c>
      <c r="E63" s="100">
        <f>SUM(F63:G63)</f>
        <v>39001</v>
      </c>
      <c r="F63" s="99">
        <v>19618</v>
      </c>
      <c r="G63" s="99">
        <v>19383</v>
      </c>
      <c r="H63" s="98">
        <f>E63/D63*100</f>
        <v>50.828880490029974</v>
      </c>
      <c r="J63" s="83" t="s">
        <v>95</v>
      </c>
      <c r="K63" s="97"/>
      <c r="L63" s="96" t="s">
        <v>94</v>
      </c>
      <c r="M63" s="74">
        <v>91539</v>
      </c>
      <c r="N63" s="95">
        <v>33645</v>
      </c>
      <c r="O63" s="74">
        <v>16272</v>
      </c>
      <c r="P63" s="74">
        <v>17373</v>
      </c>
      <c r="Q63" s="94">
        <v>36.75</v>
      </c>
    </row>
    <row r="64" spans="1:17" s="69" customFormat="1" ht="11.25" customHeight="1">
      <c r="A64" s="83" t="s">
        <v>93</v>
      </c>
      <c r="B64" s="97"/>
      <c r="C64" s="96" t="s">
        <v>92</v>
      </c>
      <c r="D64" s="99">
        <v>75444</v>
      </c>
      <c r="E64" s="100">
        <f>SUM(F64:G64)</f>
        <v>34979</v>
      </c>
      <c r="F64" s="99">
        <v>16526</v>
      </c>
      <c r="G64" s="99">
        <v>18453</v>
      </c>
      <c r="H64" s="98">
        <f>E64/D64*100</f>
        <v>46.364190657971477</v>
      </c>
      <c r="J64" s="83" t="s">
        <v>91</v>
      </c>
      <c r="K64" s="97" t="s">
        <v>90</v>
      </c>
      <c r="L64" s="96" t="s">
        <v>87</v>
      </c>
      <c r="M64" s="74">
        <v>93194</v>
      </c>
      <c r="N64" s="95">
        <v>47771</v>
      </c>
      <c r="O64" s="74">
        <v>23697</v>
      </c>
      <c r="P64" s="74">
        <v>24074</v>
      </c>
      <c r="Q64" s="94">
        <v>51.26</v>
      </c>
    </row>
    <row r="65" spans="1:17" s="69" customFormat="1" ht="11.25" customHeight="1">
      <c r="A65" s="83" t="s">
        <v>89</v>
      </c>
      <c r="B65" s="97" t="s">
        <v>88</v>
      </c>
      <c r="C65" s="96" t="s">
        <v>86</v>
      </c>
      <c r="D65" s="99">
        <v>78684</v>
      </c>
      <c r="E65" s="100">
        <f>SUM(F65:G65)</f>
        <v>42050</v>
      </c>
      <c r="F65" s="99">
        <v>21154</v>
      </c>
      <c r="G65" s="99">
        <v>20896</v>
      </c>
      <c r="H65" s="98">
        <f>E65/D65*100</f>
        <v>53.441614559503833</v>
      </c>
      <c r="J65" s="83"/>
      <c r="K65" s="97" t="s">
        <v>81</v>
      </c>
      <c r="L65" s="96" t="s">
        <v>87</v>
      </c>
      <c r="M65" s="74">
        <v>93194</v>
      </c>
      <c r="N65" s="95">
        <v>47764</v>
      </c>
      <c r="O65" s="74">
        <v>23694</v>
      </c>
      <c r="P65" s="74">
        <v>24070</v>
      </c>
      <c r="Q65" s="94">
        <v>51.25</v>
      </c>
    </row>
    <row r="66" spans="1:17" s="69" customFormat="1" ht="11.25" customHeight="1">
      <c r="A66" s="83"/>
      <c r="B66" s="97" t="s">
        <v>75</v>
      </c>
      <c r="C66" s="96" t="s">
        <v>86</v>
      </c>
      <c r="D66" s="99">
        <v>78684</v>
      </c>
      <c r="E66" s="100">
        <v>42036</v>
      </c>
      <c r="F66" s="99">
        <v>21143</v>
      </c>
      <c r="G66" s="99">
        <v>20893</v>
      </c>
      <c r="H66" s="98">
        <f>E66/D66*100</f>
        <v>53.423821869757518</v>
      </c>
      <c r="J66" s="51" t="s">
        <v>85</v>
      </c>
      <c r="K66" s="93" t="s">
        <v>84</v>
      </c>
      <c r="L66" s="92" t="s">
        <v>83</v>
      </c>
      <c r="M66" s="50">
        <v>93583</v>
      </c>
      <c r="N66" s="91">
        <v>47010</v>
      </c>
      <c r="O66" s="50">
        <v>23167</v>
      </c>
      <c r="P66" s="50">
        <v>23843</v>
      </c>
      <c r="Q66" s="90">
        <v>50.23</v>
      </c>
    </row>
    <row r="67" spans="1:17" s="69" customFormat="1" ht="11.25" customHeight="1">
      <c r="A67" s="83" t="s">
        <v>77</v>
      </c>
      <c r="B67" s="97"/>
      <c r="C67" s="96" t="s">
        <v>82</v>
      </c>
      <c r="D67" s="74">
        <v>77849</v>
      </c>
      <c r="E67" s="95">
        <f>SUM(F67:G67)</f>
        <v>30583</v>
      </c>
      <c r="F67" s="74">
        <v>15341</v>
      </c>
      <c r="G67" s="74">
        <v>15242</v>
      </c>
      <c r="H67" s="94">
        <f>E67/D67*100</f>
        <v>39.28502614034862</v>
      </c>
      <c r="J67" s="51"/>
      <c r="K67" s="93" t="s">
        <v>81</v>
      </c>
      <c r="L67" s="92" t="s">
        <v>80</v>
      </c>
      <c r="M67" s="50">
        <v>93583</v>
      </c>
      <c r="N67" s="91">
        <v>47000</v>
      </c>
      <c r="O67" s="50">
        <v>23162</v>
      </c>
      <c r="P67" s="50">
        <v>23838</v>
      </c>
      <c r="Q67" s="90">
        <v>50.22</v>
      </c>
    </row>
    <row r="68" spans="1:17" s="69" customFormat="1" ht="11.25" customHeight="1">
      <c r="A68" s="83" t="s">
        <v>79</v>
      </c>
      <c r="B68" s="97" t="s">
        <v>78</v>
      </c>
      <c r="C68" s="96" t="s">
        <v>74</v>
      </c>
      <c r="D68" s="74">
        <v>81681</v>
      </c>
      <c r="E68" s="95">
        <f>SUM(F68:G68)</f>
        <v>46031</v>
      </c>
      <c r="F68" s="74">
        <v>23109</v>
      </c>
      <c r="G68" s="74">
        <v>22922</v>
      </c>
      <c r="H68" s="94">
        <f>E68/D68*100</f>
        <v>56.354598988748918</v>
      </c>
      <c r="J68" s="83" t="s">
        <v>77</v>
      </c>
      <c r="K68" s="93"/>
      <c r="L68" s="92" t="s">
        <v>76</v>
      </c>
      <c r="M68" s="50">
        <v>92233</v>
      </c>
      <c r="N68" s="91">
        <v>32207</v>
      </c>
      <c r="O68" s="50">
        <v>15810</v>
      </c>
      <c r="P68" s="50">
        <v>16397</v>
      </c>
      <c r="Q68" s="90">
        <v>34.92</v>
      </c>
    </row>
    <row r="69" spans="1:17" s="69" customFormat="1" ht="11.25" customHeight="1" thickBot="1">
      <c r="A69" s="89"/>
      <c r="B69" s="88" t="s">
        <v>75</v>
      </c>
      <c r="C69" s="87" t="s">
        <v>74</v>
      </c>
      <c r="D69" s="85">
        <v>81681</v>
      </c>
      <c r="E69" s="86">
        <f>SUM(F69:G69)</f>
        <v>46028</v>
      </c>
      <c r="F69" s="85">
        <v>23111</v>
      </c>
      <c r="G69" s="85">
        <v>22917</v>
      </c>
      <c r="H69" s="84">
        <f>E69/D69*100</f>
        <v>56.350926163979388</v>
      </c>
      <c r="I69" s="72"/>
      <c r="J69" s="83" t="s">
        <v>73</v>
      </c>
      <c r="K69" s="82"/>
      <c r="L69" s="81" t="s">
        <v>72</v>
      </c>
      <c r="M69" s="46">
        <v>92585</v>
      </c>
      <c r="N69" s="80">
        <v>22853</v>
      </c>
      <c r="O69" s="46">
        <v>11295</v>
      </c>
      <c r="P69" s="46">
        <v>11558</v>
      </c>
      <c r="Q69" s="79">
        <v>24.68</v>
      </c>
    </row>
    <row r="70" spans="1:17" s="69" customFormat="1" ht="12.6" customHeight="1">
      <c r="A70" s="78" t="s">
        <v>1</v>
      </c>
      <c r="I70" s="77"/>
      <c r="J70" s="77"/>
      <c r="K70" s="72"/>
      <c r="L70" s="72"/>
      <c r="M70" s="72"/>
      <c r="N70" s="72"/>
      <c r="O70" s="72"/>
      <c r="P70" s="72"/>
      <c r="Q70" s="72"/>
    </row>
    <row r="71" spans="1:17" s="69" customFormat="1" ht="12.6" customHeight="1"/>
    <row r="72" spans="1:17" s="69" customFormat="1" ht="12.6" customHeight="1">
      <c r="J72" s="72"/>
      <c r="K72" s="72"/>
      <c r="L72" s="72"/>
      <c r="M72" s="72"/>
      <c r="N72" s="72"/>
      <c r="O72" s="72"/>
      <c r="P72" s="72"/>
      <c r="Q72" s="72"/>
    </row>
    <row r="73" spans="1:17" s="69" customFormat="1" ht="12.6" customHeight="1">
      <c r="K73" s="76"/>
      <c r="L73" s="75"/>
      <c r="M73" s="74"/>
      <c r="N73" s="74"/>
      <c r="O73" s="74"/>
      <c r="P73" s="74"/>
      <c r="Q73" s="73"/>
    </row>
    <row r="74" spans="1:17" s="69" customFormat="1" ht="12.6" customHeight="1"/>
    <row r="75" spans="1:17" s="69" customFormat="1" ht="12.6" customHeight="1"/>
    <row r="76" spans="1:17" s="69" customFormat="1" ht="12.6" customHeight="1"/>
    <row r="77" spans="1:17" s="69" customFormat="1" ht="12.6" customHeight="1"/>
    <row r="78" spans="1:17" s="69" customFormat="1" ht="12.6" customHeight="1"/>
    <row r="79" spans="1:17" s="69" customFormat="1" ht="12.6" customHeight="1"/>
    <row r="80" spans="1:17" s="69" customFormat="1" ht="12.6" customHeight="1"/>
    <row r="81" s="69" customFormat="1" ht="12.6" customHeight="1"/>
    <row r="82" s="69" customFormat="1" ht="12.6" customHeight="1"/>
    <row r="83" s="69" customFormat="1" ht="12.6" customHeight="1"/>
    <row r="84" s="69" customFormat="1" ht="12.6" customHeight="1"/>
    <row r="85" s="69" customFormat="1" ht="12.6" customHeight="1"/>
    <row r="86" s="69" customFormat="1" ht="12.6" customHeight="1"/>
    <row r="87" s="69" customFormat="1" ht="12.6" customHeight="1"/>
    <row r="88" s="69" customFormat="1" ht="12.6" customHeight="1"/>
    <row r="89" s="69" customFormat="1" ht="12.6" customHeight="1"/>
    <row r="90" s="69" customFormat="1" ht="12.6" customHeight="1"/>
    <row r="91" s="69" customFormat="1" ht="12.6" customHeight="1"/>
    <row r="92" s="69" customFormat="1" ht="12.6" customHeight="1"/>
    <row r="93" s="69" customFormat="1" ht="12.6" customHeight="1"/>
    <row r="94" s="69" customFormat="1" ht="12.6" customHeight="1"/>
    <row r="95" s="69" customFormat="1" ht="12.6" customHeight="1"/>
    <row r="96" s="69" customFormat="1" ht="12.6" customHeight="1"/>
    <row r="97" s="69" customFormat="1" ht="12.6" customHeight="1"/>
    <row r="98" s="69" customFormat="1" ht="12.6" customHeight="1"/>
    <row r="99" s="69" customFormat="1" ht="12.6" customHeight="1"/>
    <row r="100" s="69" customFormat="1" ht="12.6" customHeight="1"/>
    <row r="101" s="69" customFormat="1" ht="12.6" customHeight="1"/>
    <row r="102" s="69" customFormat="1" ht="12.6" customHeight="1"/>
    <row r="103" s="69" customFormat="1" ht="12.6" customHeight="1"/>
    <row r="104" s="69" customFormat="1" ht="12.6" customHeight="1"/>
    <row r="105" s="69" customFormat="1" ht="12.6" customHeight="1"/>
    <row r="106" s="69" customFormat="1" ht="12.6" customHeight="1"/>
    <row r="107" s="69" customFormat="1" ht="12.6" customHeight="1"/>
    <row r="108" s="69" customFormat="1" ht="12.6" customHeight="1"/>
    <row r="109" s="69" customFormat="1" ht="12.6" customHeight="1"/>
    <row r="110" s="69" customFormat="1" ht="12" customHeight="1"/>
    <row r="111" s="69" customFormat="1" ht="12.6" customHeight="1"/>
    <row r="112" s="69" customFormat="1" ht="12.6" customHeight="1"/>
    <row r="113" s="69" customFormat="1" ht="12.6" customHeight="1"/>
    <row r="114" s="69" customFormat="1" ht="12.6" customHeight="1"/>
    <row r="115" s="69" customFormat="1" ht="12.6" customHeight="1"/>
    <row r="116" s="69" customFormat="1" ht="12.6" customHeight="1"/>
    <row r="117" s="69" customFormat="1" ht="12.6" customHeight="1"/>
    <row r="118" s="69" customFormat="1" ht="12.6" customHeight="1"/>
    <row r="119" s="69" customFormat="1" ht="12.6" customHeight="1"/>
    <row r="120" s="69" customFormat="1" ht="12" customHeight="1"/>
    <row r="121" s="69" customFormat="1" ht="12.6" customHeight="1"/>
    <row r="122" s="69" customFormat="1" ht="12.6" customHeight="1"/>
    <row r="123" s="69" customFormat="1" ht="12.6" customHeight="1"/>
    <row r="124" s="69" customFormat="1" ht="12.6" customHeight="1"/>
    <row r="125" s="69" customFormat="1" ht="12.6" customHeight="1"/>
    <row r="126" s="69" customFormat="1" ht="12.6" customHeight="1"/>
    <row r="127" s="69" customFormat="1" ht="12.6" customHeight="1"/>
    <row r="128" s="69" customFormat="1" ht="12.6" customHeight="1"/>
    <row r="129" spans="3:17" s="69" customFormat="1" ht="12.6" customHeight="1"/>
    <row r="130" spans="3:17" s="45" customFormat="1" ht="12.6" customHeight="1">
      <c r="J130" s="69"/>
      <c r="K130" s="69"/>
      <c r="L130" s="69"/>
      <c r="M130" s="69"/>
      <c r="N130" s="69"/>
      <c r="O130" s="69"/>
      <c r="P130" s="69"/>
      <c r="Q130" s="69"/>
    </row>
    <row r="131" spans="3:17" s="45" customFormat="1" ht="12.6" customHeight="1">
      <c r="J131" s="69"/>
      <c r="K131" s="69"/>
      <c r="L131" s="69"/>
      <c r="M131" s="69"/>
      <c r="N131" s="69"/>
      <c r="O131" s="69"/>
      <c r="P131" s="69"/>
      <c r="Q131" s="69"/>
    </row>
    <row r="132" spans="3:17" s="69" customFormat="1" ht="15.75" customHeight="1">
      <c r="J132" s="45"/>
      <c r="K132" s="45"/>
      <c r="L132" s="45"/>
      <c r="M132" s="45"/>
      <c r="N132" s="45"/>
      <c r="O132" s="45"/>
      <c r="P132" s="45"/>
      <c r="Q132" s="45"/>
    </row>
    <row r="133" spans="3:17" s="69" customFormat="1" ht="12">
      <c r="J133" s="45"/>
      <c r="K133" s="45"/>
      <c r="L133" s="45"/>
      <c r="M133" s="45"/>
      <c r="N133" s="45"/>
      <c r="O133" s="45"/>
      <c r="P133" s="45"/>
      <c r="Q133" s="45"/>
    </row>
    <row r="134" spans="3:17" s="69" customFormat="1" ht="12">
      <c r="C134" s="72"/>
      <c r="D134" s="72"/>
    </row>
    <row r="135" spans="3:17">
      <c r="C135" s="71"/>
      <c r="E135" s="70"/>
      <c r="F135" s="70"/>
      <c r="G135" s="70"/>
      <c r="J135" s="69"/>
      <c r="K135" s="69"/>
      <c r="L135" s="69"/>
      <c r="M135" s="69"/>
      <c r="N135" s="69"/>
      <c r="O135" s="69"/>
      <c r="P135" s="69"/>
      <c r="Q135" s="69"/>
    </row>
    <row r="136" spans="3:17">
      <c r="E136" s="70" t="s">
        <v>71</v>
      </c>
      <c r="F136" s="70"/>
      <c r="G136" s="70"/>
      <c r="J136" s="69"/>
      <c r="K136" s="69"/>
      <c r="L136" s="69"/>
      <c r="M136" s="69"/>
      <c r="N136" s="69"/>
      <c r="O136" s="69"/>
      <c r="P136" s="69"/>
      <c r="Q136" s="69"/>
    </row>
  </sheetData>
  <mergeCells count="8">
    <mergeCell ref="J4:K5"/>
    <mergeCell ref="L4:L5"/>
    <mergeCell ref="M4:M5"/>
    <mergeCell ref="N4:P4"/>
    <mergeCell ref="A4:B5"/>
    <mergeCell ref="C4:C5"/>
    <mergeCell ref="D4:D5"/>
    <mergeCell ref="E4:G4"/>
  </mergeCells>
  <phoneticPr fontId="3"/>
  <pageMargins left="0.6692913385826772" right="0.6692913385826772" top="0.98425196850393704" bottom="0.39370078740157483" header="0.59055118110236227" footer="0.39370078740157483"/>
  <pageSetup paperSize="9" pageOrder="overThenDown" orientation="portrait" r:id="rId1"/>
  <headerFooter differentOddEven="1" differentFirst="1" scaleWithDoc="0">
    <firstHeader>&amp;L&amp;"HGPｺﾞｼｯｸM,ﾒﾃﾞｨｳﾑ"11選挙
&amp;14　3　各選挙の投票状況</firstHeader>
  </headerFooter>
  <colBreaks count="1" manualBreakCount="1">
    <brk id="8" min="2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view="pageBreakPreview" zoomScaleNormal="100" zoomScaleSheetLayoutView="100" workbookViewId="0">
      <selection activeCell="N4" sqref="N4"/>
    </sheetView>
  </sheetViews>
  <sheetFormatPr defaultRowHeight="13.5"/>
  <cols>
    <col min="1" max="1" width="16" style="1" customWidth="1"/>
    <col min="2" max="2" width="8.625" style="1" customWidth="1"/>
    <col min="3" max="4" width="8.125" style="1" customWidth="1"/>
    <col min="5" max="5" width="8.625" style="1" customWidth="1"/>
    <col min="6" max="10" width="8.125" style="1" customWidth="1"/>
    <col min="11" max="16384" width="9" style="1"/>
  </cols>
  <sheetData>
    <row r="1" spans="1:10">
      <c r="A1" s="1" t="s">
        <v>42</v>
      </c>
    </row>
    <row r="2" spans="1:10" ht="17.25">
      <c r="A2" s="155" t="s">
        <v>213</v>
      </c>
    </row>
    <row r="3" spans="1:10" ht="12.75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</row>
    <row r="4" spans="1:10" s="149" customFormat="1" ht="18" customHeight="1">
      <c r="A4" s="153" t="s">
        <v>195</v>
      </c>
      <c r="B4" s="151" t="s">
        <v>212</v>
      </c>
      <c r="C4" s="150"/>
      <c r="D4" s="152"/>
      <c r="E4" s="151" t="s">
        <v>211</v>
      </c>
      <c r="F4" s="150"/>
      <c r="G4" s="152"/>
      <c r="H4" s="151" t="s">
        <v>210</v>
      </c>
      <c r="I4" s="150"/>
      <c r="J4" s="150"/>
    </row>
    <row r="5" spans="1:10" s="5" customFormat="1" ht="18" customHeight="1">
      <c r="A5" s="148"/>
      <c r="B5" s="147" t="s">
        <v>191</v>
      </c>
      <c r="C5" s="146" t="s">
        <v>37</v>
      </c>
      <c r="D5" s="146" t="s">
        <v>36</v>
      </c>
      <c r="E5" s="147" t="s">
        <v>191</v>
      </c>
      <c r="F5" s="146" t="s">
        <v>37</v>
      </c>
      <c r="G5" s="146" t="s">
        <v>36</v>
      </c>
      <c r="H5" s="147" t="s">
        <v>191</v>
      </c>
      <c r="I5" s="146" t="s">
        <v>37</v>
      </c>
      <c r="J5" s="145" t="s">
        <v>36</v>
      </c>
    </row>
    <row r="6" spans="1:10" s="17" customFormat="1" ht="22.5" customHeight="1">
      <c r="A6" s="144" t="s">
        <v>209</v>
      </c>
      <c r="B6" s="143">
        <f>SUM(C6:D6)</f>
        <v>6026</v>
      </c>
      <c r="C6" s="141">
        <v>2976</v>
      </c>
      <c r="D6" s="141">
        <v>3050</v>
      </c>
      <c r="E6" s="142">
        <f>SUM(F6:G6)</f>
        <v>5214</v>
      </c>
      <c r="F6" s="141">
        <v>2618</v>
      </c>
      <c r="G6" s="141">
        <v>2596</v>
      </c>
      <c r="H6" s="140">
        <f>E6/B6*100</f>
        <v>86.525058081646193</v>
      </c>
      <c r="I6" s="139">
        <f>F6/C6*100</f>
        <v>87.97043010752688</v>
      </c>
      <c r="J6" s="139">
        <f>G6/D6*100</f>
        <v>85.114754098360663</v>
      </c>
    </row>
    <row r="7" spans="1:10" s="17" customFormat="1" ht="22.5" customHeight="1">
      <c r="A7" s="138" t="s">
        <v>208</v>
      </c>
      <c r="B7" s="137">
        <f>SUM(C7:D7)</f>
        <v>6770</v>
      </c>
      <c r="C7" s="37">
        <v>3349</v>
      </c>
      <c r="D7" s="37">
        <v>3421</v>
      </c>
      <c r="E7" s="136">
        <f>SUM(F7:G7)</f>
        <v>3665</v>
      </c>
      <c r="F7" s="37">
        <v>1956</v>
      </c>
      <c r="G7" s="37">
        <v>1709</v>
      </c>
      <c r="H7" s="135">
        <f>E7/B7*100</f>
        <v>54.135893648449041</v>
      </c>
      <c r="I7" s="127">
        <f>F7/C7*100</f>
        <v>58.405494177366378</v>
      </c>
      <c r="J7" s="127">
        <f>G7/D7*100</f>
        <v>49.956153171587253</v>
      </c>
    </row>
    <row r="8" spans="1:10" s="17" customFormat="1" ht="22.5" customHeight="1">
      <c r="A8" s="138" t="s">
        <v>207</v>
      </c>
      <c r="B8" s="137">
        <f>SUM(C8:D8)</f>
        <v>9518</v>
      </c>
      <c r="C8" s="37">
        <v>4671</v>
      </c>
      <c r="D8" s="37">
        <v>4847</v>
      </c>
      <c r="E8" s="136">
        <f>SUM(F8:G8)</f>
        <v>6971</v>
      </c>
      <c r="F8" s="37">
        <v>3364</v>
      </c>
      <c r="G8" s="37">
        <v>3607</v>
      </c>
      <c r="H8" s="135">
        <f>E8/B8*100</f>
        <v>73.240176507669673</v>
      </c>
      <c r="I8" s="127">
        <f>F8/C8*100</f>
        <v>72.018839648897455</v>
      </c>
      <c r="J8" s="127">
        <f>G8/D8*100</f>
        <v>74.417165256859917</v>
      </c>
    </row>
    <row r="9" spans="1:10" s="17" customFormat="1" ht="22.5" customHeight="1">
      <c r="A9" s="138" t="s">
        <v>206</v>
      </c>
      <c r="B9" s="137">
        <f>SUM(C9:D9)</f>
        <v>18062</v>
      </c>
      <c r="C9" s="37">
        <v>8967</v>
      </c>
      <c r="D9" s="37">
        <v>9095</v>
      </c>
      <c r="E9" s="136">
        <f>SUM(F9:G9)</f>
        <v>9282</v>
      </c>
      <c r="F9" s="37">
        <v>4354</v>
      </c>
      <c r="G9" s="37">
        <v>4928</v>
      </c>
      <c r="H9" s="135">
        <f>E9/B9*100</f>
        <v>51.389657845199864</v>
      </c>
      <c r="I9" s="127">
        <f>F9/C9*100</f>
        <v>48.555815768930522</v>
      </c>
      <c r="J9" s="127">
        <f>G9/D9*100</f>
        <v>54.183617372182511</v>
      </c>
    </row>
    <row r="10" spans="1:10" s="17" customFormat="1" ht="22.5" customHeight="1">
      <c r="A10" s="138" t="s">
        <v>205</v>
      </c>
      <c r="B10" s="137">
        <f>SUM(C10:D10)</f>
        <v>36169</v>
      </c>
      <c r="C10" s="37">
        <v>17926</v>
      </c>
      <c r="D10" s="37">
        <v>18243</v>
      </c>
      <c r="E10" s="136">
        <f>SUM(F10:G10)</f>
        <v>16085</v>
      </c>
      <c r="F10" s="37">
        <v>7918</v>
      </c>
      <c r="G10" s="37">
        <v>8167</v>
      </c>
      <c r="H10" s="135">
        <f>E10/B10*100</f>
        <v>44.47178523044596</v>
      </c>
      <c r="I10" s="127">
        <f>F10/C10*100</f>
        <v>44.170478634385809</v>
      </c>
      <c r="J10" s="127">
        <f>G10/D10*100</f>
        <v>44.767856164008116</v>
      </c>
    </row>
    <row r="11" spans="1:10" s="17" customFormat="1" ht="22.5" customHeight="1">
      <c r="A11" s="138" t="s">
        <v>188</v>
      </c>
      <c r="B11" s="137">
        <f>SUM(C11:D11)</f>
        <v>37549</v>
      </c>
      <c r="C11" s="37">
        <v>18944</v>
      </c>
      <c r="D11" s="37">
        <v>18605</v>
      </c>
      <c r="E11" s="136">
        <f>SUM(F11:G11)</f>
        <v>20822</v>
      </c>
      <c r="F11" s="37">
        <v>10280</v>
      </c>
      <c r="G11" s="37">
        <v>10542</v>
      </c>
      <c r="H11" s="135">
        <f>E11/B11*100</f>
        <v>55.452874910117444</v>
      </c>
      <c r="I11" s="127">
        <f>F11/C11*100</f>
        <v>54.265202702702695</v>
      </c>
      <c r="J11" s="127">
        <f>G11/D11*100</f>
        <v>56.662187583982806</v>
      </c>
    </row>
    <row r="12" spans="1:10" s="17" customFormat="1" ht="22.5" customHeight="1">
      <c r="A12" s="138" t="s">
        <v>174</v>
      </c>
      <c r="B12" s="137">
        <f>SUM(C12:D12)</f>
        <v>45601</v>
      </c>
      <c r="C12" s="37">
        <v>22701</v>
      </c>
      <c r="D12" s="37">
        <v>22900</v>
      </c>
      <c r="E12" s="136">
        <f>SUM(F12:G12)</f>
        <v>25370</v>
      </c>
      <c r="F12" s="37">
        <v>12320</v>
      </c>
      <c r="G12" s="37">
        <v>13050</v>
      </c>
      <c r="H12" s="135">
        <f>E12/B12*100</f>
        <v>55.634744852086584</v>
      </c>
      <c r="I12" s="127">
        <f>F12/C12*100</f>
        <v>54.270736971939556</v>
      </c>
      <c r="J12" s="127">
        <f>G12/D12*100</f>
        <v>56.986899563318779</v>
      </c>
    </row>
    <row r="13" spans="1:10" s="17" customFormat="1" ht="22.5" customHeight="1">
      <c r="A13" s="138" t="s">
        <v>155</v>
      </c>
      <c r="B13" s="137">
        <f>SUM(C13:D13)</f>
        <v>49951</v>
      </c>
      <c r="C13" s="37">
        <v>24906</v>
      </c>
      <c r="D13" s="37">
        <v>25045</v>
      </c>
      <c r="E13" s="136">
        <f>SUM(F13:G13)</f>
        <v>27681</v>
      </c>
      <c r="F13" s="37">
        <v>13246</v>
      </c>
      <c r="G13" s="37">
        <v>14435</v>
      </c>
      <c r="H13" s="135">
        <f>E13/B13*100</f>
        <v>55.416307981822186</v>
      </c>
      <c r="I13" s="127">
        <f>F13/C13*100</f>
        <v>53.183971733718785</v>
      </c>
      <c r="J13" s="127">
        <f>G13/D13*100</f>
        <v>57.636254741465365</v>
      </c>
    </row>
    <row r="14" spans="1:10" s="17" customFormat="1" ht="22.5" customHeight="1">
      <c r="A14" s="11" t="s">
        <v>143</v>
      </c>
      <c r="B14" s="137">
        <f>SUM(C14:D14)</f>
        <v>54483</v>
      </c>
      <c r="C14" s="37">
        <v>27226</v>
      </c>
      <c r="D14" s="37">
        <v>27257</v>
      </c>
      <c r="E14" s="136">
        <f>SUM(F14:G14)</f>
        <v>19653</v>
      </c>
      <c r="F14" s="37">
        <v>9501</v>
      </c>
      <c r="G14" s="37">
        <v>10152</v>
      </c>
      <c r="H14" s="135">
        <f>E14/B14*100</f>
        <v>36.071802213534497</v>
      </c>
      <c r="I14" s="127">
        <f>F14/C14*100</f>
        <v>34.896789833247631</v>
      </c>
      <c r="J14" s="127">
        <f>G14/D14*100</f>
        <v>37.245478225776864</v>
      </c>
    </row>
    <row r="15" spans="1:10" s="17" customFormat="1" ht="22.5" customHeight="1">
      <c r="A15" s="138" t="s">
        <v>132</v>
      </c>
      <c r="B15" s="137">
        <f>SUM(C15:D15)</f>
        <v>63081</v>
      </c>
      <c r="C15" s="37">
        <v>31659</v>
      </c>
      <c r="D15" s="37">
        <v>31422</v>
      </c>
      <c r="E15" s="136">
        <f>SUM(F15:G15)</f>
        <v>35588</v>
      </c>
      <c r="F15" s="37">
        <v>16833</v>
      </c>
      <c r="G15" s="37">
        <v>18755</v>
      </c>
      <c r="H15" s="135">
        <f>E15/B15*100</f>
        <v>56.416353577146836</v>
      </c>
      <c r="I15" s="127">
        <f>F15/C15*100</f>
        <v>53.169714773050316</v>
      </c>
      <c r="J15" s="127">
        <f>G15/D15*100</f>
        <v>59.687480109477434</v>
      </c>
    </row>
    <row r="16" spans="1:10" s="17" customFormat="1" ht="22.5" customHeight="1">
      <c r="A16" s="138" t="s">
        <v>204</v>
      </c>
      <c r="B16" s="137">
        <f>SUM(C16:D16)</f>
        <v>70360</v>
      </c>
      <c r="C16" s="37">
        <v>35603</v>
      </c>
      <c r="D16" s="37">
        <v>34757</v>
      </c>
      <c r="E16" s="136">
        <f>SUM(F16:G16)</f>
        <v>23760</v>
      </c>
      <c r="F16" s="37">
        <v>11424</v>
      </c>
      <c r="G16" s="37">
        <v>12336</v>
      </c>
      <c r="H16" s="135">
        <f>E16/B16*100</f>
        <v>33.769187038089825</v>
      </c>
      <c r="I16" s="127">
        <f>F16/C16*100</f>
        <v>32.087183664297953</v>
      </c>
      <c r="J16" s="127">
        <f>G16/D16*100</f>
        <v>35.492131081508759</v>
      </c>
    </row>
    <row r="17" spans="1:10" s="17" customFormat="1" ht="22.5" customHeight="1">
      <c r="A17" s="138" t="s">
        <v>101</v>
      </c>
      <c r="B17" s="137">
        <f>SUM(C17:D17)</f>
        <v>75208</v>
      </c>
      <c r="C17" s="37">
        <v>38025</v>
      </c>
      <c r="D17" s="37">
        <v>37183</v>
      </c>
      <c r="E17" s="136">
        <f>SUM(F17:G17)</f>
        <v>29864</v>
      </c>
      <c r="F17" s="37">
        <v>14356</v>
      </c>
      <c r="G17" s="37">
        <v>15508</v>
      </c>
      <c r="H17" s="135">
        <f>E17/B17*100</f>
        <v>39.7085416445059</v>
      </c>
      <c r="I17" s="127">
        <f>F17/C17*100</f>
        <v>37.754109138724523</v>
      </c>
      <c r="J17" s="127">
        <f>G17/D17*100</f>
        <v>41.707231799478258</v>
      </c>
    </row>
    <row r="18" spans="1:10" s="17" customFormat="1" ht="22.5" customHeight="1">
      <c r="A18" s="138" t="s">
        <v>187</v>
      </c>
      <c r="B18" s="137">
        <f>SUM(C18:D18)</f>
        <v>80660</v>
      </c>
      <c r="C18" s="37">
        <v>40738</v>
      </c>
      <c r="D18" s="37">
        <v>39922</v>
      </c>
      <c r="E18" s="136">
        <f>SUM(F18:G18)</f>
        <v>33429</v>
      </c>
      <c r="F18" s="37">
        <v>16163</v>
      </c>
      <c r="G18" s="37">
        <v>17266</v>
      </c>
      <c r="H18" s="135">
        <f>E18/B18*100</f>
        <v>41.44433424249938</v>
      </c>
      <c r="I18" s="127">
        <f>F18/C18*100</f>
        <v>39.675487260052037</v>
      </c>
      <c r="J18" s="127">
        <f>G18/D18*100</f>
        <v>43.249336205600926</v>
      </c>
    </row>
    <row r="19" spans="1:10" s="17" customFormat="1" ht="22.5" customHeight="1">
      <c r="A19" s="138" t="s">
        <v>167</v>
      </c>
      <c r="B19" s="137">
        <f>SUM(C19:D19)</f>
        <v>82963</v>
      </c>
      <c r="C19" s="37">
        <v>41755</v>
      </c>
      <c r="D19" s="37">
        <v>41208</v>
      </c>
      <c r="E19" s="136">
        <f>SUM(F19:G19)</f>
        <v>30183</v>
      </c>
      <c r="F19" s="37">
        <v>14826</v>
      </c>
      <c r="G19" s="37">
        <v>15357</v>
      </c>
      <c r="H19" s="135">
        <f>E19/B19*100</f>
        <v>36.381278401214999</v>
      </c>
      <c r="I19" s="127">
        <f>F19/C19*100</f>
        <v>35.507124895222134</v>
      </c>
      <c r="J19" s="127">
        <f>G19/D19*100</f>
        <v>37.267035527082122</v>
      </c>
    </row>
    <row r="20" spans="1:10" s="4" customFormat="1" ht="22.5" customHeight="1">
      <c r="A20" s="11" t="s">
        <v>203</v>
      </c>
      <c r="B20" s="137">
        <f>SUM(C20:D20)</f>
        <v>83612</v>
      </c>
      <c r="C20" s="128">
        <v>42016</v>
      </c>
      <c r="D20" s="128">
        <v>41596</v>
      </c>
      <c r="E20" s="136">
        <f>SUM(F20:G20)</f>
        <v>34477</v>
      </c>
      <c r="F20" s="128">
        <v>16745</v>
      </c>
      <c r="G20" s="128">
        <v>17732</v>
      </c>
      <c r="H20" s="135">
        <f>E20/B20*100</f>
        <v>41.234511792565662</v>
      </c>
      <c r="I20" s="127">
        <f>F20/C20*100</f>
        <v>39.853865194211728</v>
      </c>
      <c r="J20" s="127">
        <f>G20/D20*100</f>
        <v>42.629098951822293</v>
      </c>
    </row>
    <row r="21" spans="1:10" s="4" customFormat="1" ht="22.5" customHeight="1">
      <c r="A21" s="11" t="s">
        <v>202</v>
      </c>
      <c r="B21" s="137">
        <f>SUM(C21:D21)</f>
        <v>85654</v>
      </c>
      <c r="C21" s="128">
        <v>42797</v>
      </c>
      <c r="D21" s="128">
        <v>42857</v>
      </c>
      <c r="E21" s="136">
        <f>SUM(F21:G21)</f>
        <v>32810</v>
      </c>
      <c r="F21" s="128">
        <v>16041</v>
      </c>
      <c r="G21" s="128">
        <v>16769</v>
      </c>
      <c r="H21" s="135">
        <f>E21/B21*100</f>
        <v>38.305274709879285</v>
      </c>
      <c r="I21" s="127">
        <f>F21/C21*100</f>
        <v>37.481599177512443</v>
      </c>
      <c r="J21" s="127">
        <f>G21/D21*100</f>
        <v>39.127797092656976</v>
      </c>
    </row>
    <row r="22" spans="1:10" s="4" customFormat="1" ht="22.5" customHeight="1">
      <c r="A22" s="11" t="s">
        <v>201</v>
      </c>
      <c r="B22" s="137">
        <f>SUM(C22:D22)</f>
        <v>89898</v>
      </c>
      <c r="C22" s="128">
        <v>44490</v>
      </c>
      <c r="D22" s="128">
        <v>45408</v>
      </c>
      <c r="E22" s="136">
        <f>SUM(F22:G22)</f>
        <v>32435</v>
      </c>
      <c r="F22" s="128">
        <v>16150</v>
      </c>
      <c r="G22" s="128">
        <v>16285</v>
      </c>
      <c r="H22" s="135">
        <f>E22/B22*100</f>
        <v>36.079779305435054</v>
      </c>
      <c r="I22" s="127">
        <f>F22/C22*100</f>
        <v>36.300292200494496</v>
      </c>
      <c r="J22" s="127">
        <f>G22/D22*100</f>
        <v>35.863724453840732</v>
      </c>
    </row>
    <row r="23" spans="1:10" s="17" customFormat="1" ht="22.5" customHeight="1" thickBot="1">
      <c r="A23" s="134" t="s">
        <v>200</v>
      </c>
      <c r="B23" s="133">
        <f>SUM(C23:D23)</f>
        <v>91581</v>
      </c>
      <c r="C23" s="131">
        <v>44901</v>
      </c>
      <c r="D23" s="131">
        <v>46680</v>
      </c>
      <c r="E23" s="132">
        <f>SUM(F23:G23)</f>
        <v>28082</v>
      </c>
      <c r="F23" s="131">
        <v>13842</v>
      </c>
      <c r="G23" s="131">
        <v>14240</v>
      </c>
      <c r="H23" s="130">
        <f>E23/B23*100</f>
        <v>30.663565586748341</v>
      </c>
      <c r="I23" s="129">
        <f>F23/C23*100</f>
        <v>30.827821206654637</v>
      </c>
      <c r="J23" s="129">
        <f>G23/D23*100</f>
        <v>30.505569837189373</v>
      </c>
    </row>
    <row r="24" spans="1:10" s="4" customFormat="1" ht="15.75" customHeight="1">
      <c r="A24" s="7" t="s">
        <v>1</v>
      </c>
      <c r="B24" s="37"/>
      <c r="C24" s="128"/>
      <c r="D24" s="128"/>
      <c r="E24" s="37"/>
      <c r="F24" s="128"/>
      <c r="G24" s="128"/>
      <c r="H24" s="127"/>
      <c r="I24" s="127"/>
      <c r="J24" s="127"/>
    </row>
    <row r="25" spans="1:10" s="17" customFormat="1" ht="15.75" customHeight="1">
      <c r="A25" s="17" t="s">
        <v>199</v>
      </c>
    </row>
    <row r="26" spans="1:10" s="17" customFormat="1" ht="12">
      <c r="J26" s="18"/>
    </row>
    <row r="27" spans="1:10" s="125" customFormat="1" ht="18" customHeight="1">
      <c r="J27" s="126"/>
    </row>
    <row r="28" spans="1:10" s="125" customFormat="1" ht="18" customHeight="1"/>
    <row r="29" spans="1:10" s="125" customFormat="1"/>
    <row r="30" spans="1:10" s="125" customFormat="1"/>
    <row r="31" spans="1:10" s="125" customFormat="1"/>
    <row r="32" spans="1:10" s="125" customFormat="1"/>
  </sheetData>
  <mergeCells count="4">
    <mergeCell ref="A4:A5"/>
    <mergeCell ref="B4:D4"/>
    <mergeCell ref="E4:G4"/>
    <mergeCell ref="H4:J4"/>
  </mergeCells>
  <phoneticPr fontId="3"/>
  <pageMargins left="0.6692913385826772" right="0.6692913385826772" top="0.98425196850393704" bottom="0.43307086614173229" header="0.59055118110236227" footer="0.51181102362204722"/>
  <pageSetup paperSize="9" orientation="portrait" r:id="rId1"/>
  <headerFooter scaleWithDoc="0">
    <oddHeader>&amp;L&amp;"HGPｺﾞｼｯｸM,ﾒﾃﾞｨｳﾑ"11選挙
&amp;14　4　富士見市長選挙投票状況の推移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view="pageBreakPreview" zoomScaleNormal="100" zoomScaleSheetLayoutView="100" workbookViewId="0">
      <selection activeCell="K5" sqref="K5"/>
    </sheetView>
  </sheetViews>
  <sheetFormatPr defaultRowHeight="13.5"/>
  <cols>
    <col min="1" max="1" width="16" style="1" customWidth="1"/>
    <col min="2" max="2" width="8.75" style="1" customWidth="1"/>
    <col min="3" max="4" width="8" style="1" customWidth="1"/>
    <col min="5" max="5" width="8.75" style="1" customWidth="1"/>
    <col min="6" max="7" width="8" style="1" customWidth="1"/>
    <col min="8" max="8" width="8.625" style="1" customWidth="1"/>
    <col min="9" max="10" width="8" style="1" customWidth="1"/>
    <col min="11" max="16384" width="9" style="1"/>
  </cols>
  <sheetData>
    <row r="1" spans="1:10">
      <c r="A1" s="1" t="s">
        <v>42</v>
      </c>
    </row>
    <row r="2" spans="1:10" s="125" customFormat="1" ht="17.25" customHeight="1">
      <c r="A2" s="155" t="s">
        <v>225</v>
      </c>
    </row>
    <row r="3" spans="1:10" s="125" customFormat="1" ht="12.75" customHeight="1" thickBot="1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s="17" customFormat="1" ht="18" customHeight="1">
      <c r="A4" s="164" t="s">
        <v>195</v>
      </c>
      <c r="B4" s="151" t="s">
        <v>212</v>
      </c>
      <c r="C4" s="150"/>
      <c r="D4" s="152"/>
      <c r="E4" s="151" t="s">
        <v>211</v>
      </c>
      <c r="F4" s="150"/>
      <c r="G4" s="152"/>
      <c r="H4" s="151" t="s">
        <v>210</v>
      </c>
      <c r="I4" s="150"/>
      <c r="J4" s="150"/>
    </row>
    <row r="5" spans="1:10" s="17" customFormat="1" ht="18" customHeight="1">
      <c r="A5" s="163"/>
      <c r="B5" s="162" t="s">
        <v>191</v>
      </c>
      <c r="C5" s="161" t="s">
        <v>37</v>
      </c>
      <c r="D5" s="161" t="s">
        <v>36</v>
      </c>
      <c r="E5" s="162" t="s">
        <v>191</v>
      </c>
      <c r="F5" s="161" t="s">
        <v>37</v>
      </c>
      <c r="G5" s="161" t="s">
        <v>36</v>
      </c>
      <c r="H5" s="162" t="s">
        <v>191</v>
      </c>
      <c r="I5" s="161" t="s">
        <v>37</v>
      </c>
      <c r="J5" s="160" t="s">
        <v>36</v>
      </c>
    </row>
    <row r="6" spans="1:10" s="17" customFormat="1" ht="22.5" customHeight="1">
      <c r="A6" s="144" t="s">
        <v>224</v>
      </c>
      <c r="B6" s="137">
        <f>SUM(C6:D6)</f>
        <v>6038</v>
      </c>
      <c r="C6" s="17">
        <v>2979</v>
      </c>
      <c r="D6" s="17">
        <v>3059</v>
      </c>
      <c r="E6" s="159">
        <f>SUM(F6:G6)</f>
        <v>5567</v>
      </c>
      <c r="F6" s="17">
        <v>2739</v>
      </c>
      <c r="G6" s="17">
        <v>2828</v>
      </c>
      <c r="H6" s="158">
        <f>E6/B6*100</f>
        <v>92.199403776084793</v>
      </c>
      <c r="I6" s="157">
        <f>F6/C6*100</f>
        <v>91.943605236656595</v>
      </c>
      <c r="J6" s="157">
        <f>G6/D6*100</f>
        <v>92.448512585812352</v>
      </c>
    </row>
    <row r="7" spans="1:10" s="17" customFormat="1" ht="22.5" customHeight="1">
      <c r="A7" s="138" t="s">
        <v>223</v>
      </c>
      <c r="B7" s="137">
        <f>SUM(C7:D7)</f>
        <v>6987</v>
      </c>
      <c r="C7" s="17">
        <v>3417</v>
      </c>
      <c r="D7" s="17">
        <v>3570</v>
      </c>
      <c r="E7" s="159">
        <f>SUM(F7:G7)</f>
        <v>5946</v>
      </c>
      <c r="F7" s="17">
        <v>2913</v>
      </c>
      <c r="G7" s="17">
        <v>3033</v>
      </c>
      <c r="H7" s="158">
        <f>E7/B7*100</f>
        <v>85.100901674538434</v>
      </c>
      <c r="I7" s="157">
        <f>F7/C7*100</f>
        <v>85.25021949078139</v>
      </c>
      <c r="J7" s="157">
        <f>G7/D7*100</f>
        <v>84.957983193277315</v>
      </c>
    </row>
    <row r="8" spans="1:10" s="17" customFormat="1" ht="22.5" customHeight="1">
      <c r="A8" s="138" t="s">
        <v>222</v>
      </c>
      <c r="B8" s="137">
        <f>SUM(C8:D8)</f>
        <v>12242</v>
      </c>
      <c r="C8" s="17">
        <v>6024</v>
      </c>
      <c r="D8" s="17">
        <v>6218</v>
      </c>
      <c r="E8" s="159">
        <f>SUM(F8:G8)</f>
        <v>9604</v>
      </c>
      <c r="F8" s="17">
        <v>4469</v>
      </c>
      <c r="G8" s="17">
        <v>5135</v>
      </c>
      <c r="H8" s="158">
        <f>E8/B8*100</f>
        <v>78.451233458585207</v>
      </c>
      <c r="I8" s="157">
        <f>F8/C8*100</f>
        <v>74.18658698539177</v>
      </c>
      <c r="J8" s="157">
        <f>G8/D8*100</f>
        <v>82.582824059183011</v>
      </c>
    </row>
    <row r="9" spans="1:10" s="17" customFormat="1" ht="22.5" customHeight="1">
      <c r="A9" s="138" t="s">
        <v>221</v>
      </c>
      <c r="B9" s="137">
        <f>SUM(C9:D9)</f>
        <v>25546</v>
      </c>
      <c r="C9" s="17">
        <v>12621</v>
      </c>
      <c r="D9" s="17">
        <v>12925</v>
      </c>
      <c r="E9" s="159">
        <f>SUM(F9:G9)</f>
        <v>17737</v>
      </c>
      <c r="F9" s="17">
        <v>8430</v>
      </c>
      <c r="G9" s="17">
        <v>9307</v>
      </c>
      <c r="H9" s="158">
        <f>E9/B9*100</f>
        <v>69.431613559852806</v>
      </c>
      <c r="I9" s="157">
        <f>F9/C9*100</f>
        <v>66.793439505585923</v>
      </c>
      <c r="J9" s="157">
        <f>G9/D9*100</f>
        <v>72.007736943907148</v>
      </c>
    </row>
    <row r="10" spans="1:10" s="17" customFormat="1" ht="22.5" customHeight="1">
      <c r="A10" s="138" t="s">
        <v>184</v>
      </c>
      <c r="B10" s="137">
        <f>SUM(C10:D10)</f>
        <v>39056</v>
      </c>
      <c r="C10" s="17">
        <v>19639</v>
      </c>
      <c r="D10" s="17">
        <v>19417</v>
      </c>
      <c r="E10" s="159">
        <f>SUM(F10:G10)</f>
        <v>26888</v>
      </c>
      <c r="F10" s="17">
        <v>12858</v>
      </c>
      <c r="G10" s="17">
        <v>14030</v>
      </c>
      <c r="H10" s="158">
        <f>E10/B10*100</f>
        <v>68.844735764031142</v>
      </c>
      <c r="I10" s="157">
        <f>F10/C10*100</f>
        <v>65.471765364835278</v>
      </c>
      <c r="J10" s="157">
        <f>G10/D10*100</f>
        <v>72.256270278621827</v>
      </c>
    </row>
    <row r="11" spans="1:10" s="17" customFormat="1" ht="22.5" customHeight="1">
      <c r="A11" s="138" t="s">
        <v>171</v>
      </c>
      <c r="B11" s="137">
        <f>SUM(C11:D11)</f>
        <v>45170</v>
      </c>
      <c r="C11" s="17">
        <v>22486</v>
      </c>
      <c r="D11" s="17">
        <v>22684</v>
      </c>
      <c r="E11" s="159">
        <f>SUM(F11:G11)</f>
        <v>30665</v>
      </c>
      <c r="F11" s="17">
        <v>14614</v>
      </c>
      <c r="G11" s="17">
        <v>16051</v>
      </c>
      <c r="H11" s="158">
        <f>E11/B11*100</f>
        <v>67.887978746955952</v>
      </c>
      <c r="I11" s="157">
        <f>F11/C11*100</f>
        <v>64.991550297963173</v>
      </c>
      <c r="J11" s="157">
        <f>G11/D11*100</f>
        <v>70.759125374713449</v>
      </c>
    </row>
    <row r="12" spans="1:10" s="17" customFormat="1" ht="22.5" customHeight="1">
      <c r="A12" s="138" t="s">
        <v>154</v>
      </c>
      <c r="B12" s="137">
        <f>SUM(C12:D12)</f>
        <v>51265</v>
      </c>
      <c r="C12" s="17">
        <v>25567</v>
      </c>
      <c r="D12" s="17">
        <v>25698</v>
      </c>
      <c r="E12" s="159">
        <f>SUM(F12:G12)</f>
        <v>33784</v>
      </c>
      <c r="F12" s="17">
        <v>15877</v>
      </c>
      <c r="G12" s="17">
        <v>17907</v>
      </c>
      <c r="H12" s="158">
        <f>E12/B12*100</f>
        <v>65.900711986735587</v>
      </c>
      <c r="I12" s="157">
        <f>F12/C12*100</f>
        <v>62.099581491766727</v>
      </c>
      <c r="J12" s="157">
        <f>G12/D12*100</f>
        <v>69.682465561522307</v>
      </c>
    </row>
    <row r="13" spans="1:10" s="17" customFormat="1" ht="22.5" customHeight="1">
      <c r="A13" s="138" t="s">
        <v>141</v>
      </c>
      <c r="B13" s="137">
        <f>SUM(C13:D13)</f>
        <v>55615</v>
      </c>
      <c r="C13" s="17">
        <v>27764</v>
      </c>
      <c r="D13" s="17">
        <v>27851</v>
      </c>
      <c r="E13" s="159">
        <f>SUM(F13:G13)</f>
        <v>36325</v>
      </c>
      <c r="F13" s="17">
        <v>17039</v>
      </c>
      <c r="G13" s="17">
        <v>19286</v>
      </c>
      <c r="H13" s="158">
        <f>E13/B13*100</f>
        <v>65.315112829272678</v>
      </c>
      <c r="I13" s="157">
        <f>F13/C13*100</f>
        <v>61.370839936608554</v>
      </c>
      <c r="J13" s="157">
        <f>G13/D13*100</f>
        <v>69.247064737352332</v>
      </c>
    </row>
    <row r="14" spans="1:10" s="17" customFormat="1" ht="22.5" customHeight="1">
      <c r="A14" s="11" t="s">
        <v>220</v>
      </c>
      <c r="B14" s="137">
        <f>SUM(C14:D14)</f>
        <v>64534</v>
      </c>
      <c r="C14" s="17">
        <v>32453</v>
      </c>
      <c r="D14" s="17">
        <v>32081</v>
      </c>
      <c r="E14" s="159">
        <f>SUM(F14:G14)</f>
        <v>40594</v>
      </c>
      <c r="F14" s="17">
        <v>19125</v>
      </c>
      <c r="G14" s="17">
        <v>21469</v>
      </c>
      <c r="H14" s="158">
        <f>E14/B14*100</f>
        <v>62.903275792605449</v>
      </c>
      <c r="I14" s="157">
        <f>F14/C14*100</f>
        <v>58.93137768465165</v>
      </c>
      <c r="J14" s="157">
        <f>G14/D14*100</f>
        <v>66.921230634955265</v>
      </c>
    </row>
    <row r="15" spans="1:10" s="17" customFormat="1" ht="22.5" customHeight="1">
      <c r="A15" s="138" t="s">
        <v>115</v>
      </c>
      <c r="B15" s="137">
        <f>SUM(C15:D15)</f>
        <v>71084</v>
      </c>
      <c r="C15" s="17">
        <v>36001</v>
      </c>
      <c r="D15" s="17">
        <v>35083</v>
      </c>
      <c r="E15" s="159">
        <f>SUM(F15:G15)</f>
        <v>35097</v>
      </c>
      <c r="F15" s="17">
        <v>16625</v>
      </c>
      <c r="G15" s="17">
        <v>18472</v>
      </c>
      <c r="H15" s="158">
        <f>E15/B15*100</f>
        <v>49.373980079905465</v>
      </c>
      <c r="I15" s="157">
        <f>F15/C15*100</f>
        <v>46.179272797977831</v>
      </c>
      <c r="J15" s="157">
        <f>G15/D15*100</f>
        <v>52.652281731892934</v>
      </c>
    </row>
    <row r="16" spans="1:10" s="17" customFormat="1" ht="22.5" customHeight="1">
      <c r="A16" s="138" t="s">
        <v>92</v>
      </c>
      <c r="B16" s="137">
        <f>SUM(C16:D16)</f>
        <v>75444</v>
      </c>
      <c r="C16" s="37">
        <v>38112</v>
      </c>
      <c r="D16" s="37">
        <v>37332</v>
      </c>
      <c r="E16" s="136">
        <f>SUM(F16:G16)</f>
        <v>34979</v>
      </c>
      <c r="F16" s="37">
        <v>16526</v>
      </c>
      <c r="G16" s="37">
        <v>18453</v>
      </c>
      <c r="H16" s="135">
        <f>E16/B16*100</f>
        <v>46.364190657971477</v>
      </c>
      <c r="I16" s="127">
        <f>F16/C16*100</f>
        <v>43.36167086481948</v>
      </c>
      <c r="J16" s="127">
        <f>G16/D16*100</f>
        <v>49.429443908711022</v>
      </c>
    </row>
    <row r="17" spans="1:10" s="17" customFormat="1" ht="22.5" customHeight="1">
      <c r="A17" s="15" t="s">
        <v>185</v>
      </c>
      <c r="B17" s="137">
        <f>SUM(C17:D17)</f>
        <v>81126</v>
      </c>
      <c r="C17" s="37">
        <v>40901</v>
      </c>
      <c r="D17" s="37">
        <v>40225</v>
      </c>
      <c r="E17" s="136">
        <v>40448</v>
      </c>
      <c r="F17" s="37">
        <v>19175</v>
      </c>
      <c r="G17" s="37">
        <v>21273</v>
      </c>
      <c r="H17" s="135">
        <f>E17/B17*100</f>
        <v>49.858245198826516</v>
      </c>
      <c r="I17" s="127">
        <f>F17/C17*100</f>
        <v>46.881494339991683</v>
      </c>
      <c r="J17" s="127">
        <f>G17/D17*100</f>
        <v>52.885021752641393</v>
      </c>
    </row>
    <row r="18" spans="1:10" s="17" customFormat="1" ht="22.5" customHeight="1">
      <c r="A18" s="138" t="s">
        <v>219</v>
      </c>
      <c r="B18" s="137">
        <f>SUM(C18:D18)</f>
        <v>82643</v>
      </c>
      <c r="C18" s="37">
        <v>41544</v>
      </c>
      <c r="D18" s="37">
        <v>41099</v>
      </c>
      <c r="E18" s="136">
        <v>37680</v>
      </c>
      <c r="F18" s="37">
        <v>17863</v>
      </c>
      <c r="G18" s="37">
        <v>19817</v>
      </c>
      <c r="H18" s="135">
        <f>E18/B18*100</f>
        <v>45.593698195854458</v>
      </c>
      <c r="I18" s="127">
        <f>F18/C18*100</f>
        <v>42.997785480454461</v>
      </c>
      <c r="J18" s="127">
        <f>G18/D18*100</f>
        <v>48.217718192656754</v>
      </c>
    </row>
    <row r="19" spans="1:10" s="17" customFormat="1" ht="22.5" customHeight="1">
      <c r="A19" s="138" t="s">
        <v>218</v>
      </c>
      <c r="B19" s="137">
        <f>SUM(C19:D19)</f>
        <v>83707</v>
      </c>
      <c r="C19" s="37">
        <v>42056</v>
      </c>
      <c r="D19" s="37">
        <v>41651</v>
      </c>
      <c r="E19" s="136">
        <v>37765</v>
      </c>
      <c r="F19" s="37">
        <v>18302</v>
      </c>
      <c r="G19" s="37">
        <v>19463</v>
      </c>
      <c r="H19" s="135">
        <f>E19/B19*100</f>
        <v>45.115701195837865</v>
      </c>
      <c r="I19" s="127">
        <f>F19/C19*100</f>
        <v>43.518166254517787</v>
      </c>
      <c r="J19" s="127">
        <f>G19/D19*100</f>
        <v>46.728770017526585</v>
      </c>
    </row>
    <row r="20" spans="1:10" s="17" customFormat="1" ht="22.5" customHeight="1">
      <c r="A20" s="138" t="s">
        <v>217</v>
      </c>
      <c r="B20" s="137">
        <f>SUM(C20:D20)</f>
        <v>85786</v>
      </c>
      <c r="C20" s="37">
        <v>42853</v>
      </c>
      <c r="D20" s="37">
        <v>42933</v>
      </c>
      <c r="E20" s="136">
        <v>35406</v>
      </c>
      <c r="F20" s="37">
        <v>17079</v>
      </c>
      <c r="G20" s="37">
        <v>18327</v>
      </c>
      <c r="H20" s="135">
        <f>E20/B20*100</f>
        <v>41.272468701186675</v>
      </c>
      <c r="I20" s="127">
        <f>F20/C20*100</f>
        <v>39.854852635754789</v>
      </c>
      <c r="J20" s="127">
        <f>G20/D20*100</f>
        <v>42.687443225490881</v>
      </c>
    </row>
    <row r="21" spans="1:10" s="17" customFormat="1" ht="22.5" customHeight="1">
      <c r="A21" s="138" t="s">
        <v>216</v>
      </c>
      <c r="B21" s="137">
        <f>SUM(C21:D21)</f>
        <v>89943</v>
      </c>
      <c r="C21" s="37">
        <v>44495</v>
      </c>
      <c r="D21" s="37">
        <v>45448</v>
      </c>
      <c r="E21" s="136">
        <v>33808</v>
      </c>
      <c r="F21" s="37">
        <v>16299</v>
      </c>
      <c r="G21" s="37">
        <v>17509</v>
      </c>
      <c r="H21" s="135">
        <f>E21/B21*100</f>
        <v>37.588250336324116</v>
      </c>
      <c r="I21" s="127">
        <f>F21/C21*100</f>
        <v>36.631082144061125</v>
      </c>
      <c r="J21" s="127">
        <f>G21/D21*100</f>
        <v>38.525347650061612</v>
      </c>
    </row>
    <row r="22" spans="1:10" s="17" customFormat="1" ht="22.5" customHeight="1" thickBot="1">
      <c r="A22" s="134" t="s">
        <v>215</v>
      </c>
      <c r="B22" s="133">
        <f>SUM(C22:D22)</f>
        <v>91539</v>
      </c>
      <c r="C22" s="131">
        <v>44876</v>
      </c>
      <c r="D22" s="131">
        <v>46663</v>
      </c>
      <c r="E22" s="132">
        <f>SUM(F22:G22)</f>
        <v>33645</v>
      </c>
      <c r="F22" s="131">
        <v>16272</v>
      </c>
      <c r="G22" s="131">
        <v>17373</v>
      </c>
      <c r="H22" s="130">
        <f>E22/B22*100</f>
        <v>36.754825811949004</v>
      </c>
      <c r="I22" s="129">
        <f>F22/C22*100</f>
        <v>36.259916213566271</v>
      </c>
      <c r="J22" s="129">
        <f>G22/D22*100</f>
        <v>37.23078241861861</v>
      </c>
    </row>
    <row r="23" spans="1:10" s="17" customFormat="1" ht="15.75" customHeight="1">
      <c r="A23" s="7" t="s">
        <v>1</v>
      </c>
      <c r="B23" s="37"/>
      <c r="C23" s="37"/>
      <c r="D23" s="37"/>
      <c r="E23" s="37"/>
      <c r="F23" s="37"/>
      <c r="G23" s="37"/>
      <c r="H23" s="127"/>
      <c r="I23" s="127"/>
      <c r="J23" s="127"/>
    </row>
    <row r="24" spans="1:10" s="17" customFormat="1" ht="15.75" customHeight="1">
      <c r="A24" s="156" t="s">
        <v>214</v>
      </c>
      <c r="J24" s="18"/>
    </row>
    <row r="25" spans="1:10" s="17" customFormat="1" ht="12">
      <c r="J25" s="18"/>
    </row>
    <row r="26" spans="1:10" s="125" customFormat="1"/>
    <row r="27" spans="1:10" s="125" customFormat="1"/>
    <row r="28" spans="1:10" s="125" customFormat="1"/>
    <row r="29" spans="1:10" s="125" customFormat="1"/>
    <row r="30" spans="1:10" s="125" customFormat="1"/>
  </sheetData>
  <mergeCells count="4">
    <mergeCell ref="A4:A5"/>
    <mergeCell ref="B4:D4"/>
    <mergeCell ref="E4:G4"/>
    <mergeCell ref="H4:J4"/>
  </mergeCells>
  <phoneticPr fontId="3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&amp;L&amp;"HGPｺﾞｼｯｸM,ﾒﾃﾞｨｳﾑ"11選挙
&amp;14　5　富士見市議会議員一般選挙投票状況の推移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11-1</vt:lpstr>
      <vt:lpstr>11-2</vt:lpstr>
      <vt:lpstr>11-3</vt:lpstr>
      <vt:lpstr>11-4</vt:lpstr>
      <vt:lpstr>11-5</vt:lpstr>
      <vt:lpstr>'11-1'!Print_Area</vt:lpstr>
      <vt:lpstr>'11-2'!Print_Area</vt:lpstr>
      <vt:lpstr>'11-3'!Print_Area</vt:lpstr>
      <vt:lpstr>'11-4'!Print_Area</vt:lpstr>
      <vt:lpstr>'11-5'!Print_Area</vt:lpstr>
      <vt:lpstr>'11-3'!Print_Titles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2024-03-11T07:12:55Z</cp:lastPrinted>
  <dcterms:created xsi:type="dcterms:W3CDTF">2023-12-06T07:29:03Z</dcterms:created>
  <dcterms:modified xsi:type="dcterms:W3CDTF">2024-03-28T08:47:57Z</dcterms:modified>
</cp:coreProperties>
</file>